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tas a los Edos Financieros" sheetId="1" r:id="rId4"/>
    <sheet state="visible" name="ESF" sheetId="2" r:id="rId5"/>
    <sheet state="visible" name="ESF (I)" sheetId="3" r:id="rId6"/>
    <sheet state="visible" name="ACT" sheetId="4" r:id="rId7"/>
    <sheet state="visible" name="ACT (I)" sheetId="5" r:id="rId8"/>
    <sheet state="visible" name="VHP" sheetId="6" r:id="rId9"/>
    <sheet state="visible" name="VHP (I)" sheetId="7" r:id="rId10"/>
    <sheet state="visible" name="EFE" sheetId="8" r:id="rId11"/>
    <sheet state="visible" name="EFE (I)" sheetId="9" r:id="rId12"/>
    <sheet state="visible" name="Conciliacion_Ig" sheetId="10" r:id="rId13"/>
    <sheet state="visible" name="Conciliacion_Eg" sheetId="11" r:id="rId14"/>
    <sheet state="visible" name="Memoria" sheetId="12" r:id="rId15"/>
    <sheet state="visible" name="Memoria (I)" sheetId="13" r:id="rId16"/>
  </sheets>
  <definedNames/>
  <calcPr/>
  <extLst>
    <ext uri="GoogleSheetsCustomDataVersion2">
      <go:sheetsCustomData xmlns:go="http://customooxmlschemas.google.com/" r:id="rId17" roundtripDataChecksum="DhiTe/JUYD3IV5/MhTwWa46IPVWfVbwrkSWH4EBOdNY="/>
    </ext>
  </extLst>
</workbook>
</file>

<file path=xl/sharedStrings.xml><?xml version="1.0" encoding="utf-8"?>
<sst xmlns="http://schemas.openxmlformats.org/spreadsheetml/2006/main" count="943" uniqueCount="663">
  <si>
    <t>INSTITUTO MUNICIPAL DE LAS MUJERES</t>
  </si>
  <si>
    <t>Ejercicio:</t>
  </si>
  <si>
    <t>Notas de Desglose y Memoria</t>
  </si>
  <si>
    <t>Periodicidad:</t>
  </si>
  <si>
    <t>Trimestral</t>
  </si>
  <si>
    <t>Correspondiente del 01 de Enero al 31 de Diciembre de 2023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</si>
  <si>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</si>
  <si>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</si>
  <si>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</si>
  <si>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</si>
  <si>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</si>
  <si>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</si>
  <si>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</si>
  <si>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</si>
  <si>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</si>
  <si>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</si>
  <si>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</si>
  <si>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</si>
  <si>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BIENES DISPONIBLES PARA SU TRANSFORMACIÓN ESTIMACIONES Y DETERIOROS</t>
  </si>
  <si>
    <t>ALMACENES</t>
  </si>
  <si>
    <t>FIDEICOMISOS, MANDATOS Y CONTRATOS ANÁLOGOS</t>
  </si>
  <si>
    <t>PARTICIPACIONES Y APORTACIONES DE CAPITAL</t>
  </si>
  <si>
    <t>BIENES MUEBLES E INMUEBLES</t>
  </si>
  <si>
    <t>INTANGIBLES Y DIFERIDOS</t>
  </si>
  <si>
    <t>ESTIMACIONES Y DETERIOROS</t>
  </si>
  <si>
    <t>OTROS ACTIVOS NO CIRCULANTES</t>
  </si>
  <si>
    <t>CUENTAS Y DOCUMENTOS POR PAGAR</t>
  </si>
  <si>
    <t>FONDOS Y BIENES DE TERCEROS</t>
  </si>
  <si>
    <t>OTROS PASIVOS CIRCULANTES</t>
  </si>
  <si>
    <t>ACT-01</t>
  </si>
  <si>
    <t>INGRESOS DE GESTION</t>
  </si>
  <si>
    <t>ACT-02</t>
  </si>
  <si>
    <t>PARTICIPACIONES, APORTACIONES, CONVENIOS, INCENTIVOS…</t>
  </si>
  <si>
    <t>OTROS INGRESOS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</si>
  <si>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</si>
  <si>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</si>
  <si>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</si>
  <si>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</si>
  <si>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</si>
  <si>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</si>
  <si>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</si>
  <si>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</si>
  <si>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</si>
  <si>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</si>
  <si>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</si>
  <si>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</si>
  <si>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</si>
  <si>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</si>
  <si>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</si>
  <si>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</si>
  <si>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</si>
  <si>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</si>
  <si>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</si>
  <si>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</si>
  <si>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Bajo protesta de decir verdad declaramos que los Estados Financieros y sus notas, son razonablemente correctos y son responsabilidad del emisor.</t>
  </si>
  <si>
    <t>Notas de Desglose Estado de Situación Financiera</t>
  </si>
  <si>
    <t>Descentralizado 1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</si>
  <si>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</si>
  <si>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</si>
  <si>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</si>
  <si>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</si>
  <si>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</si>
  <si>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</si>
  <si>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</si>
  <si>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</si>
  <si>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</si>
  <si>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</si>
  <si>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</si>
  <si>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</si>
  <si>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</si>
  <si>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</si>
  <si>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</si>
  <si>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</si>
  <si>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</si>
  <si>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</si>
  <si>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</si>
  <si>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</si>
  <si>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</si>
  <si>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</si>
  <si>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</si>
  <si>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</si>
  <si>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</si>
  <si>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</si>
  <si>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</si>
  <si>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</si>
  <si>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</si>
  <si>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</si>
  <si>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</si>
  <si>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</si>
  <si>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</si>
  <si>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</si>
  <si>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</si>
  <si>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</si>
  <si>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</si>
  <si>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</si>
  <si>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</si>
  <si>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</si>
  <si>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</si>
  <si>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</si>
  <si>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</si>
  <si>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</si>
  <si>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</si>
  <si>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</si>
  <si>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</si>
  <si>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</si>
  <si>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</si>
  <si>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</si>
  <si>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</si>
  <si>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</si>
  <si>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</si>
  <si>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</si>
  <si>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</si>
  <si>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</si>
  <si>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</si>
  <si>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</si>
  <si>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</si>
  <si>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LINEA RECTA</t>
  </si>
  <si>
    <t>SE TOMARAN EN CUENTA LA DEPRECIACION DE ACUERDO A LA NEESIDAD DEL INSTITUTO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</si>
  <si>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</si>
  <si>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</si>
  <si>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</si>
  <si>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</si>
  <si>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</si>
  <si>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</si>
  <si>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</si>
  <si>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</si>
  <si>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</si>
  <si>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</si>
  <si>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</si>
  <si>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</si>
  <si>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</si>
  <si>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</si>
  <si>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</si>
  <si>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</si>
  <si>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</si>
  <si>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</si>
  <si>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</si>
  <si>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</si>
  <si>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</si>
  <si>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</si>
  <si>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</si>
  <si>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</si>
  <si>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</si>
  <si>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</si>
  <si>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</si>
  <si>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</si>
  <si>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</si>
  <si>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</si>
  <si>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</si>
  <si>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</si>
  <si>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</si>
  <si>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</si>
  <si>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</si>
  <si>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</si>
  <si>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</si>
  <si>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</si>
  <si>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</si>
  <si>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</si>
  <si>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</si>
  <si>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</si>
  <si>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</si>
  <si>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</si>
  <si>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</si>
  <si>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</si>
  <si>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</si>
  <si>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</si>
  <si>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</si>
  <si>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</si>
  <si>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</si>
  <si>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</si>
  <si>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</si>
  <si>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</si>
  <si>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</si>
  <si>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</si>
  <si>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</si>
  <si>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</si>
  <si>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</si>
  <si>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</si>
  <si>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</si>
  <si>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</si>
  <si>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</si>
  <si>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</si>
  <si>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</si>
  <si>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</si>
  <si>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</si>
  <si>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</si>
  <si>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</si>
  <si>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</si>
  <si>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</si>
  <si>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</si>
  <si>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</si>
  <si>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</si>
  <si>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</si>
  <si>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</si>
  <si>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</si>
  <si>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</si>
  <si>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</si>
  <si>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</si>
  <si>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</si>
  <si>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</si>
  <si>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r>
      <rPr>
        <rFont val="Arial"/>
        <b/>
        <color rgb="FF000000"/>
        <sz val="8.0"/>
      </rPr>
      <t xml:space="preserve">NOMBRE DE LA CUENTA: </t>
    </r>
    <r>
      <rPr>
        <rFont val="Arial"/>
        <color rgb="FF000000"/>
        <sz val="8.0"/>
      </rPr>
      <t>Corresponde al nombre o descripción de la cuenta de acuerdo al Plan de Cuentas emitido por el CONAC.</t>
    </r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</si>
  <si>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Saldo final de la información financiera presentada y en su caso, el importe debe corresponder a la suma de la columna de monto parcial (trimestral: 1er, 2do, 3ro. o 4to. / CP).</t>
    </r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</si>
  <si>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Especificar el tipo de instrumento de inversión: Bondes, Petrobonos, Cetes, Mesa de dinero, etc.</t>
    </r>
  </si>
  <si>
    <r>
      <rPr>
        <rFont val="Arial"/>
        <b/>
        <color rgb="FF000000"/>
        <sz val="8.0"/>
      </rPr>
      <t xml:space="preserve">2019: </t>
    </r>
    <r>
      <rPr>
        <rFont val="Arial"/>
        <color rgb="FF000000"/>
        <sz val="8.0"/>
      </rPr>
      <t>Saldo final al 31 de diciembre de 2019.</t>
    </r>
  </si>
  <si>
    <r>
      <rPr>
        <rFont val="Arial"/>
        <b/>
        <color rgb="FF000000"/>
        <sz val="8.0"/>
      </rPr>
      <t xml:space="preserve">2018: </t>
    </r>
    <r>
      <rPr>
        <rFont val="Arial"/>
        <color rgb="FF000000"/>
        <sz val="8.0"/>
      </rPr>
      <t>Saldo final al 31 de diciembre de 2018.</t>
    </r>
  </si>
  <si>
    <r>
      <rPr>
        <rFont val="Arial"/>
        <b/>
        <color rgb="FF000000"/>
        <sz val="8.0"/>
      </rPr>
      <t xml:space="preserve">2017: </t>
    </r>
    <r>
      <rPr>
        <rFont val="Arial"/>
        <color rgb="FF000000"/>
        <sz val="8.0"/>
      </rPr>
      <t>Saldo final al 31 de diciembre de 2017.</t>
    </r>
  </si>
  <si>
    <r>
      <rPr>
        <rFont val="Arial"/>
        <b/>
        <color rgb="FF000000"/>
        <sz val="8.0"/>
      </rPr>
      <t xml:space="preserve">2016: </t>
    </r>
    <r>
      <rPr>
        <rFont val="Arial"/>
        <color rgb="FF000000"/>
        <sz val="8.0"/>
      </rPr>
      <t>Saldo final al 31 de diciembre de 2016.</t>
    </r>
  </si>
  <si>
    <r>
      <rPr>
        <rFont val="Arial"/>
        <b/>
        <color rgb="FF000000"/>
        <sz val="8.0"/>
      </rPr>
      <t>FACTIBILIDAD DE COBRO</t>
    </r>
    <r>
      <rPr>
        <rFont val="Arial"/>
        <color rgb="FF000000"/>
        <sz val="8.0"/>
      </rPr>
      <t>: Identificar la viabilidad y disponibilidad de recursos para llevar a cabo las acciones de cobro correspondiente.</t>
    </r>
  </si>
  <si>
    <r>
      <rPr>
        <rFont val="Arial"/>
        <b/>
        <color theme="1"/>
        <sz val="8.0"/>
      </rPr>
      <t xml:space="preserve">A 90 días: </t>
    </r>
    <r>
      <rPr>
        <rFont val="Arial"/>
        <color theme="1"/>
        <sz val="8.0"/>
      </rPr>
      <t>Importe de la cuentas por cobrar con fecha de vencimiento de 1 a 90 días.</t>
    </r>
  </si>
  <si>
    <r>
      <rPr>
        <rFont val="Arial"/>
        <b/>
        <color theme="1"/>
        <sz val="8.0"/>
      </rPr>
      <t xml:space="preserve">A 180 días: </t>
    </r>
    <r>
      <rPr>
        <rFont val="Arial"/>
        <color theme="1"/>
        <sz val="8.0"/>
      </rPr>
      <t>Importe de la cuentas por cobrar con fecha de vencimiento de 91 a 180 días.</t>
    </r>
  </si>
  <si>
    <r>
      <rPr>
        <rFont val="Arial"/>
        <b/>
        <color theme="1"/>
        <sz val="8.0"/>
      </rPr>
      <t xml:space="preserve">A 365 días: </t>
    </r>
    <r>
      <rPr>
        <rFont val="Arial"/>
        <color theme="1"/>
        <sz val="8.0"/>
      </rPr>
      <t>Importe de la cuentas por cobrar con fecha de vencimiento de 181 a 365 días.</t>
    </r>
  </si>
  <si>
    <r>
      <rPr>
        <rFont val="Arial"/>
        <b/>
        <color rgb="FF000000"/>
        <sz val="8.0"/>
      </rPr>
      <t xml:space="preserve">Más de 365 días: </t>
    </r>
    <r>
      <rPr>
        <rFont val="Arial"/>
        <color rgb="FF000000"/>
        <sz val="8.0"/>
      </rPr>
      <t>Importe de la cuentas por cobrar con vencimiento mayor a 365 días.</t>
    </r>
  </si>
  <si>
    <r>
      <rPr>
        <rFont val="Arial"/>
        <b/>
        <color rgb="FF000000"/>
        <sz val="8.0"/>
      </rPr>
      <t xml:space="preserve">CARACTERISTICAS: </t>
    </r>
    <r>
      <rPr>
        <rFont val="Arial"/>
        <color rgb="FF000000"/>
        <sz val="8.0"/>
      </rPr>
      <t>Informar sobre características cualitativas de la cuenta, ejemplo: acciones implementadas para su recuperación, causas de la demora en su recuperación.</t>
    </r>
  </si>
  <si>
    <t>ESF-04</t>
  </si>
  <si>
    <t>TEXTO LIBRE</t>
  </si>
  <si>
    <t>Esta nota aplica para aquellos entes públicos que realicen algún proceso de transformación y/o elaboración de bienes.</t>
  </si>
  <si>
    <t>ESF-05</t>
  </si>
  <si>
    <r>
      <rPr>
        <rFont val="Arial"/>
        <b/>
        <color rgb="FF000000"/>
        <sz val="8.0"/>
      </rPr>
      <t xml:space="preserve">MÉTODO: </t>
    </r>
    <r>
      <rPr>
        <rFont val="Arial"/>
        <color rgb="FF000000"/>
        <sz val="8.0"/>
      </rPr>
      <t xml:space="preserve">Sistema de costeo y método de valuación aplicados a los inventarios </t>
    </r>
    <r>
      <rPr>
        <rFont val="Arial"/>
        <b/>
        <color rgb="FF000000"/>
        <sz val="8.0"/>
      </rPr>
      <t>(UEPS, PROMEDIO, etc.)</t>
    </r>
  </si>
  <si>
    <r>
      <rPr>
        <rFont val="Arial"/>
        <b/>
        <color rgb="FF000000"/>
        <sz val="8.0"/>
      </rPr>
      <t>CONVENIENCIA DE APLICACIÓN</t>
    </r>
    <r>
      <rPr>
        <rFont val="Arial"/>
        <color rgb="FF000000"/>
        <sz val="8.0"/>
      </rPr>
      <t>: Justificar el uso del método de valuación elegido y las ventajas del mismo.</t>
    </r>
  </si>
  <si>
    <r>
      <rPr>
        <rFont val="Arial"/>
        <b/>
        <color rgb="FF000000"/>
        <sz val="8.0"/>
      </rPr>
      <t>IMPACTO DE INFORMACIÓN FINANCIERA</t>
    </r>
    <r>
      <rPr>
        <rFont val="Arial"/>
        <color rgb="FF000000"/>
        <sz val="8.0"/>
      </rPr>
      <t>: Plasmar el impacto en la información por la elección del método de valuación.</t>
    </r>
  </si>
  <si>
    <t>ESF-06</t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</si>
  <si>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Tipo de fideicomiso(s) que tiene la entidad derivado de los recursos asignados (Art. 32 LGCG.). Puede ser de: Administración, Inversión.</t>
    </r>
  </si>
  <si>
    <r>
      <rPr>
        <rFont val="Arial"/>
        <b/>
        <color rgb="FF000000"/>
        <sz val="8.0"/>
      </rPr>
      <t xml:space="preserve">CARACTERISTICA: </t>
    </r>
    <r>
      <rPr>
        <rFont val="Arial"/>
        <color rgb="FF000000"/>
        <sz val="8.0"/>
      </rPr>
      <t>Características relevantes que tengan impacto financiero o situación de riesgo. Ejemplo: Becas a fondo perdido.</t>
    </r>
  </si>
  <si>
    <r>
      <rPr>
        <rFont val="Arial"/>
        <b/>
        <color rgb="FF000000"/>
        <sz val="8.0"/>
      </rPr>
      <t xml:space="preserve">NOMBRE DEL FIDEICOMISO: </t>
    </r>
    <r>
      <rPr>
        <rFont val="Arial"/>
        <color rgb="FF000000"/>
        <sz val="8.0"/>
      </rPr>
      <t>Nombre con el que se identifica el fideicomiso.</t>
    </r>
  </si>
  <si>
    <r>
      <rPr>
        <rFont val="Arial"/>
        <b/>
        <color rgb="FF000000"/>
        <sz val="8.0"/>
      </rPr>
      <t xml:space="preserve">OBJETO DEL FIDEICOMISO: </t>
    </r>
    <r>
      <rPr>
        <rFont val="Arial"/>
        <b val="0"/>
        <color rgb="FF000000"/>
        <sz val="8.0"/>
      </rPr>
      <t>Razón de existencia/fin del fideicomiso.</t>
    </r>
  </si>
  <si>
    <t>ESF-07</t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</si>
  <si>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Tipo de Participaciones y Aportaciones de capital que tiene la entidad. Ejemplo: ordinarias, preferentes, serie A, B, C.</t>
    </r>
  </si>
  <si>
    <r>
      <rPr>
        <rFont val="Arial"/>
        <b/>
        <color rgb="FF000000"/>
        <sz val="8.0"/>
      </rPr>
      <t xml:space="preserve">EMPRESA/OPDes: </t>
    </r>
    <r>
      <rPr>
        <rFont val="Arial"/>
        <color rgb="FF000000"/>
        <sz val="8.0"/>
      </rPr>
      <t>Especificar el nombre de la Empresa u Organismo Público Descentralizado al que se realizó la aportación. (organismo público descentralizados).</t>
    </r>
  </si>
  <si>
    <t>ESF-08</t>
  </si>
  <si>
    <r>
      <rPr>
        <rFont val="Arial"/>
        <b/>
        <color rgb="FF000000"/>
        <sz val="8.0"/>
      </rPr>
      <t xml:space="preserve">DEP. GASTO: </t>
    </r>
    <r>
      <rPr>
        <rFont val="Arial"/>
        <color rgb="FF000000"/>
        <sz val="8.0"/>
      </rPr>
      <t>Importe de la depreciación correspondiente al ejercicio en la cuenta 5.5.1.</t>
    </r>
  </si>
  <si>
    <r>
      <rPr>
        <rFont val="Arial"/>
        <b/>
        <color rgb="FF000000"/>
        <sz val="8.0"/>
      </rPr>
      <t>DEP. ACUMULADA:  P</t>
    </r>
    <r>
      <rPr>
        <rFont val="Arial"/>
        <color rgb="FF000000"/>
        <sz val="8.0"/>
      </rPr>
      <t>lasmar el importe acumulado de depreciación especificado en las cuentas 1.2.6.</t>
    </r>
  </si>
  <si>
    <r>
      <rPr>
        <rFont val="Arial"/>
        <b/>
        <color rgb="FF000000"/>
        <sz val="8.0"/>
      </rPr>
      <t>MÉTODO:</t>
    </r>
    <r>
      <rPr>
        <rFont val="Arial"/>
        <b val="0"/>
        <color rgb="FF000000"/>
        <sz val="8.0"/>
      </rPr>
      <t xml:space="preserve">  Especificar el método de depreciación de activos fijos (Línea recta, decreciente, doble cuota, etc.).</t>
    </r>
  </si>
  <si>
    <r>
      <rPr>
        <rFont val="Arial"/>
        <b/>
        <color rgb="FF000000"/>
        <sz val="8.0"/>
      </rPr>
      <t>TASA DE APLICADA</t>
    </r>
    <r>
      <rPr>
        <rFont val="Arial"/>
        <color rgb="FF000000"/>
        <sz val="8.0"/>
      </rPr>
      <t>: Registrar porcentaje de depreciación aplicada.</t>
    </r>
  </si>
  <si>
    <r>
      <rPr>
        <rFont val="Arial"/>
        <b/>
        <color rgb="FF000000"/>
        <sz val="8.0"/>
      </rPr>
      <t xml:space="preserve">CRITERIOS: </t>
    </r>
    <r>
      <rPr>
        <rFont val="Arial"/>
        <color rgb="FF000000"/>
        <sz val="8.0"/>
      </rPr>
      <t>Precisar la periodicidad de aplicación de la depreciación así como especificar si existe un cambio en criterio contable, justificada con base a una imposición voluntaria.</t>
    </r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</si>
  <si>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Informará de las características significativas del estado en el que se encuentran los activos.</t>
    </r>
  </si>
  <si>
    <t>ESF-09</t>
  </si>
  <si>
    <r>
      <rPr>
        <rFont val="Arial"/>
        <b/>
        <color rgb="FF000000"/>
        <sz val="8.0"/>
      </rPr>
      <t xml:space="preserve">AMORT. GASTO: </t>
    </r>
    <r>
      <rPr>
        <rFont val="Arial"/>
        <color rgb="FF000000"/>
        <sz val="8.0"/>
      </rPr>
      <t>Importe de la depreciación correspondiente al ejercicio en la cuenta 5.5.1.</t>
    </r>
  </si>
  <si>
    <r>
      <rPr>
        <rFont val="Arial"/>
        <b/>
        <color rgb="FF000000"/>
        <sz val="8.0"/>
      </rPr>
      <t>ARMORT. ACUMULADA:</t>
    </r>
    <r>
      <rPr>
        <rFont val="Arial"/>
        <color rgb="FF000000"/>
        <sz val="8.0"/>
      </rPr>
      <t xml:space="preserve"> Plasmar el importe acumulado de depreciación especificado en las cuentas 1.2.6.</t>
    </r>
  </si>
  <si>
    <r>
      <rPr>
        <rFont val="Arial"/>
        <b/>
        <color rgb="FF000000"/>
        <sz val="8.0"/>
      </rPr>
      <t>MÉTODO:</t>
    </r>
    <r>
      <rPr>
        <rFont val="Arial"/>
        <b val="0"/>
        <color rgb="FF000000"/>
        <sz val="8.0"/>
      </rPr>
      <t xml:space="preserve"> Especificar el método de amortización de activos intangibles (Línea recta, decreciente, doble cuota, etc.).</t>
    </r>
  </si>
  <si>
    <r>
      <rPr>
        <rFont val="Arial"/>
        <b/>
        <color rgb="FF000000"/>
        <sz val="8.0"/>
      </rPr>
      <t>TASA DE APLICADA</t>
    </r>
    <r>
      <rPr>
        <rFont val="Arial"/>
        <color rgb="FF000000"/>
        <sz val="8.0"/>
      </rPr>
      <t>: Registrar porcentaje de amortización aplicada.</t>
    </r>
  </si>
  <si>
    <r>
      <rPr>
        <rFont val="Arial"/>
        <b/>
        <color rgb="FF000000"/>
        <sz val="8.0"/>
      </rPr>
      <t xml:space="preserve">CRITERIOS: </t>
    </r>
    <r>
      <rPr>
        <rFont val="Arial"/>
        <color rgb="FF000000"/>
        <sz val="8.0"/>
      </rPr>
      <t>Especificar si existe un cambio en criterio contable, justificada con base a una imposición normativa o por adopción voluntaria.</t>
    </r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</si>
  <si>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Detallar si hubo alguna disminución por amortización o por capitalización.</t>
    </r>
  </si>
  <si>
    <t>ESF-10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</si>
  <si>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</si>
  <si>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</si>
  <si>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</si>
  <si>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t>ESF-12</t>
  </si>
  <si>
    <r>
      <rPr>
        <rFont val="Arial"/>
        <b/>
        <color theme="1"/>
        <sz val="8.0"/>
      </rPr>
      <t>A 90 días:</t>
    </r>
    <r>
      <rPr>
        <rFont val="Arial"/>
        <color theme="1"/>
        <sz val="8.0"/>
      </rPr>
      <t xml:space="preserve"> Importe de la cuentas por pagar con fecha de vencimiento de 1 a 90 días.</t>
    </r>
  </si>
  <si>
    <r>
      <rPr>
        <rFont val="Arial"/>
        <b/>
        <color theme="1"/>
        <sz val="8.0"/>
      </rPr>
      <t xml:space="preserve">A 180 días: </t>
    </r>
    <r>
      <rPr>
        <rFont val="Arial"/>
        <color theme="1"/>
        <sz val="8.0"/>
      </rPr>
      <t>Importe de la cuentas por pagar con fecha de vencimiento de 91 a 180 días.</t>
    </r>
  </si>
  <si>
    <r>
      <rPr>
        <rFont val="Arial"/>
        <b/>
        <color theme="1"/>
        <sz val="8.0"/>
      </rPr>
      <t xml:space="preserve">A 365 días: </t>
    </r>
    <r>
      <rPr>
        <rFont val="Arial"/>
        <color theme="1"/>
        <sz val="8.0"/>
      </rPr>
      <t>Importe de la cuentas por pagar con fecha de vencimiento de 181 a 365 días.</t>
    </r>
  </si>
  <si>
    <r>
      <rPr>
        <rFont val="Arial"/>
        <b/>
        <color theme="1"/>
        <sz val="8.0"/>
      </rPr>
      <t xml:space="preserve">Más de 365 días: </t>
    </r>
    <r>
      <rPr>
        <rFont val="Arial"/>
        <color theme="1"/>
        <sz val="8.0"/>
      </rPr>
      <t>Importe de la cuentas por pagar con fecha de vencimiento mayor a 365 días.</t>
    </r>
  </si>
  <si>
    <r>
      <rPr>
        <rFont val="Arial"/>
        <b/>
        <color theme="1"/>
        <sz val="8.0"/>
      </rPr>
      <t xml:space="preserve">CARACTERISTICAS: </t>
    </r>
    <r>
      <rPr>
        <rFont val="Arial"/>
        <color theme="1"/>
        <sz val="8.0"/>
      </rPr>
      <t>Informar sobre la factibilidad de pago.</t>
    </r>
  </si>
  <si>
    <t>ESF-13</t>
  </si>
  <si>
    <r>
      <rPr>
        <rFont val="Arial"/>
        <b/>
        <color rgb="FF000000"/>
        <sz val="8.0"/>
      </rPr>
      <t xml:space="preserve">NATURALEZA: </t>
    </r>
    <r>
      <rPr>
        <rFont val="Arial"/>
        <color rgb="FF000000"/>
        <sz val="8.0"/>
      </rPr>
      <t>Especificar origen de dicho recurso: Federal, Estatal, Municipal, Particulares.</t>
    </r>
  </si>
  <si>
    <t>ESF-14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</si>
  <si>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</si>
  <si>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</si>
  <si>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</si>
  <si>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</si>
  <si>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</si>
  <si>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</si>
  <si>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</si>
  <si>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</si>
  <si>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</si>
  <si>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</si>
  <si>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</si>
  <si>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</si>
  <si>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</si>
  <si>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</si>
  <si>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</si>
  <si>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</si>
  <si>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</si>
  <si>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</si>
  <si>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</si>
  <si>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</si>
  <si>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</si>
  <si>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</si>
  <si>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</si>
  <si>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</si>
  <si>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</si>
  <si>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</si>
  <si>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</si>
  <si>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</si>
  <si>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</si>
  <si>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</si>
  <si>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</si>
  <si>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</si>
  <si>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</si>
  <si>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</si>
  <si>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</si>
  <si>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</si>
  <si>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</si>
  <si>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</si>
  <si>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</si>
  <si>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</si>
  <si>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</si>
  <si>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</si>
  <si>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</si>
  <si>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</si>
  <si>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</si>
  <si>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</si>
  <si>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</si>
  <si>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</si>
  <si>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</si>
  <si>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</si>
  <si>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</si>
  <si>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</si>
  <si>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</si>
  <si>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</si>
  <si>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</si>
  <si>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</si>
  <si>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</si>
  <si>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</si>
  <si>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</si>
  <si>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</si>
  <si>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</si>
  <si>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</si>
  <si>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</si>
  <si>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</si>
  <si>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</si>
  <si>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</si>
  <si>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</si>
  <si>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</si>
  <si>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</si>
  <si>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</si>
  <si>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</si>
  <si>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</si>
  <si>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</si>
  <si>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</si>
  <si>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</si>
  <si>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</si>
  <si>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</si>
  <si>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</si>
  <si>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</si>
  <si>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</si>
  <si>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</si>
  <si>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</si>
  <si>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</si>
  <si>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</si>
  <si>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</si>
  <si>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</si>
  <si>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</si>
  <si>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</si>
  <si>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</si>
  <si>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</si>
  <si>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</si>
  <si>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</si>
  <si>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</si>
  <si>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</si>
  <si>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</si>
  <si>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</si>
  <si>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</si>
  <si>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</si>
  <si>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</si>
  <si>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</si>
  <si>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</si>
  <si>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</si>
  <si>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</si>
  <si>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</si>
  <si>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</si>
  <si>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</si>
  <si>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</si>
  <si>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</si>
  <si>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</si>
  <si>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</si>
  <si>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</si>
  <si>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</si>
  <si>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</si>
  <si>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</si>
  <si>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</si>
  <si>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</si>
  <si>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</si>
  <si>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</si>
  <si>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</si>
  <si>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</si>
  <si>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</si>
  <si>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</si>
  <si>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</si>
  <si>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</si>
  <si>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</si>
  <si>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</si>
  <si>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</si>
  <si>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</si>
  <si>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</si>
  <si>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</si>
  <si>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</si>
  <si>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</si>
  <si>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</si>
  <si>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</si>
  <si>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</si>
  <si>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</si>
  <si>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</si>
  <si>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</si>
  <si>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</si>
  <si>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</si>
  <si>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</si>
  <si>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</si>
  <si>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</si>
  <si>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</si>
  <si>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</si>
  <si>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</si>
  <si>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</si>
  <si>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</si>
  <si>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</si>
  <si>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</si>
  <si>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</si>
  <si>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</si>
  <si>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</si>
  <si>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</si>
  <si>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</si>
  <si>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</si>
  <si>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</si>
  <si>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</si>
  <si>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</si>
  <si>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</si>
  <si>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</si>
  <si>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</si>
  <si>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</si>
  <si>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</si>
  <si>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</si>
  <si>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</si>
  <si>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</si>
  <si>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</si>
  <si>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</si>
  <si>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</si>
  <si>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</si>
  <si>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</si>
  <si>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</si>
  <si>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</si>
  <si>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</si>
  <si>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</si>
  <si>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</si>
  <si>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</si>
  <si>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</si>
  <si>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</si>
  <si>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</si>
  <si>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</si>
  <si>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</si>
  <si>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</si>
  <si>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</si>
  <si>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</si>
  <si>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</si>
  <si>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</si>
  <si>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</si>
  <si>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</si>
  <si>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</si>
  <si>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</si>
  <si>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</si>
  <si>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</si>
  <si>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</si>
  <si>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</si>
  <si>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r>
      <rPr>
        <rFont val="Arial"/>
        <b/>
        <color rgb="FF000000"/>
        <sz val="8.0"/>
      </rPr>
      <t xml:space="preserve">NOMBRE DE LA CUENTA: </t>
    </r>
    <r>
      <rPr>
        <rFont val="Arial"/>
        <color rgb="FF000000"/>
        <sz val="8.0"/>
      </rPr>
      <t>Corresponde al nombre o descripción de la cuenta de acuerdo al Plan de Cuentas emitido por el CONAC.</t>
    </r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</si>
  <si>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Saldo final del periodo que corresponde a la información presentada (trimestral: 1er, 2do, 3ro. o 4to. / CP).</t>
    </r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</si>
  <si>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</si>
  <si>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Saldo final del periodo que corresponde a la información financiera presentada (trimestral: 1er, 2do, 3ro. o 4to. / CP).</t>
    </r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</si>
  <si>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</si>
  <si>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t>ACT-03</t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</si>
  <si>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Saldo final del periodo que corresponde a la información financiera presentada (trimestral: 1er, 2do, 3ro. o 4to. / CP).</t>
    </r>
  </si>
  <si>
    <r>
      <rPr>
        <rFont val="Arial"/>
        <b/>
        <color rgb="FF000000"/>
        <sz val="8.0"/>
      </rPr>
      <t xml:space="preserve">NATURALEZA: </t>
    </r>
    <r>
      <rPr>
        <rFont val="Arial"/>
        <color rgb="FF000000"/>
        <sz val="8.0"/>
      </rPr>
      <t>Procedencia de los otros ingresos: Productos financieros, bonificaciones y descuentos obtenidas, diferencias por tipo de cambio a favor, utilidades por participacion patrimonial, etc.</t>
    </r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</si>
  <si>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</si>
  <si>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r>
      <rPr>
        <rFont val="Arial"/>
        <b/>
        <color rgb="FF000000"/>
        <sz val="8.0"/>
      </rPr>
      <t xml:space="preserve">%  GASTO: </t>
    </r>
    <r>
      <rPr>
        <rFont val="Arial"/>
        <color rgb="FF000000"/>
        <sz val="8.0"/>
      </rPr>
      <t>Porcentaje que representa el gasto con respecto del total ejercido.</t>
    </r>
  </si>
  <si>
    <r>
      <rPr>
        <rFont val="Arial"/>
        <b/>
        <color rgb="FF000000"/>
        <sz val="8.0"/>
      </rPr>
      <t>EXPLICACIÓN:</t>
    </r>
    <r>
      <rPr>
        <rFont val="Arial"/>
        <color rgb="FF000000"/>
        <sz val="8.0"/>
      </rPr>
      <t xml:space="preserve"> Justificar</t>
    </r>
    <r>
      <rPr>
        <rFont val="Arial"/>
        <color rgb="FF000000"/>
        <sz val="8.0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</si>
  <si>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</si>
  <si>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</si>
  <si>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ACREEDORA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</si>
  <si>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</si>
  <si>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</si>
  <si>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</si>
  <si>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</si>
  <si>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</si>
  <si>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</si>
  <si>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</si>
  <si>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</si>
  <si>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</si>
  <si>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</si>
  <si>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</si>
  <si>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</si>
  <si>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</si>
  <si>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</si>
  <si>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</si>
  <si>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</si>
  <si>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</si>
  <si>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</si>
  <si>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</si>
  <si>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r>
      <rPr>
        <rFont val="Arial"/>
        <b/>
        <color rgb="FF000000"/>
        <sz val="8.0"/>
      </rPr>
      <t xml:space="preserve">NOMBRE DE LA CUENTA: </t>
    </r>
    <r>
      <rPr>
        <rFont val="Arial"/>
        <color rgb="FF000000"/>
        <sz val="8.0"/>
      </rPr>
      <t>Corresponde al nombre o descripción de la cuenta de acuerdo al Plan de Cuentas emitido por el CONAC.</t>
    </r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</si>
  <si>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Importe final del periodo que corresponde a la información financiera presentada (trimestral: 1er, 2do, 3ro. o 4to. / CP).</t>
    </r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</si>
  <si>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Tipo de patrimonio clasificado de acuerdo al Plan de Cuentas emitido por el CONAC: Aportaciones, Donaciones de Capital y/o Actualización de la Hacienda Pública/Patrimonio.</t>
    </r>
  </si>
  <si>
    <r>
      <rPr>
        <rFont val="Arial"/>
        <b/>
        <color rgb="FF000000"/>
        <sz val="8.0"/>
      </rPr>
      <t>NATURALEZA: P</t>
    </r>
    <r>
      <rPr>
        <rFont val="Arial"/>
        <color rgb="FF000000"/>
        <sz val="8.0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</si>
  <si>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</si>
  <si>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</si>
  <si>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</si>
  <si>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</si>
  <si>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</si>
  <si>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</si>
  <si>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</si>
  <si>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</si>
  <si>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</si>
  <si>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</si>
  <si>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</si>
  <si>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</si>
  <si>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</si>
  <si>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</si>
  <si>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</si>
  <si>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</si>
  <si>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</si>
  <si>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</si>
  <si>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</si>
  <si>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</si>
  <si>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</si>
  <si>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</si>
  <si>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</si>
  <si>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</si>
  <si>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</si>
  <si>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</si>
  <si>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</si>
  <si>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</si>
  <si>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</si>
  <si>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</si>
  <si>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</si>
  <si>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</si>
  <si>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</si>
  <si>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</si>
  <si>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</si>
  <si>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</si>
  <si>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</si>
  <si>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</si>
  <si>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</si>
  <si>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</si>
  <si>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</si>
  <si>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r>
      <rPr>
        <rFont val="Arial"/>
        <b/>
        <color rgb="FF000000"/>
        <sz val="8.0"/>
      </rPr>
      <t xml:space="preserve">NOMBRE DE LA CUENTA / CONCEPTO: </t>
    </r>
    <r>
      <rPr>
        <rFont val="Arial"/>
        <color rgb="FF000000"/>
        <sz val="8.0"/>
      </rPr>
      <t>Corresponde al nombre o descripción de la cuenta de acuerdo al Plan de Cuentas emitido por el CONAC.</t>
    </r>
  </si>
  <si>
    <r>
      <rPr>
        <rFont val="Arial"/>
        <b/>
        <color rgb="FF000000"/>
        <sz val="8.0"/>
      </rPr>
      <t xml:space="preserve">20XN: </t>
    </r>
    <r>
      <rPr>
        <rFont val="Arial"/>
        <color rgb="FF000000"/>
        <sz val="8.0"/>
      </rPr>
      <t>Importe final del periodo que corresponde a la información financiera presentada (trimestral: 1er, 2do, 3ro. o 4to / CP.).</t>
    </r>
  </si>
  <si>
    <r>
      <rPr>
        <rFont val="Arial"/>
        <b/>
        <color rgb="FF000000"/>
        <sz val="8.0"/>
      </rPr>
      <t xml:space="preserve">20XN-1: </t>
    </r>
    <r>
      <rPr>
        <rFont val="Arial"/>
        <color rgb="FF000000"/>
        <sz val="8.0"/>
      </rPr>
      <t>Saldo al 31 de diciembre del año anterior.</t>
    </r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</si>
  <si>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Importe (saldo final) de las adquisiciones de bienes muebles e inmuebles efectuadas en el periodo al que corresponde a la información financiera presentada.</t>
    </r>
  </si>
  <si>
    <r>
      <rPr>
        <rFont val="Arial"/>
        <b/>
        <color rgb="FF000000"/>
        <sz val="8.0"/>
      </rPr>
      <t xml:space="preserve">% SUB: </t>
    </r>
    <r>
      <rPr>
        <rFont val="Arial"/>
        <color rgb="FF000000"/>
        <sz val="8.0"/>
      </rPr>
      <t>Detallar el porcentaje de estas adquisiciones que fueron realizadas mediante subsidios de capital del sector central (subsidiados por la federación, estado o municipio).</t>
    </r>
  </si>
  <si>
    <r>
      <rPr>
        <rFont val="Arial"/>
        <b/>
        <color rgb="FF000000"/>
        <sz val="8.0"/>
      </rPr>
      <t>PAGOS:</t>
    </r>
    <r>
      <rPr>
        <rFont val="Arial"/>
        <b val="0"/>
        <color rgb="FF000000"/>
        <sz val="8.0"/>
      </rPr>
      <t xml:space="preserve"> Importe que durante el periodo se hiciero por la compra de los elementos citados.</t>
    </r>
  </si>
  <si>
    <r>
      <rPr>
        <rFont val="Arial"/>
        <b/>
        <color rgb="FF000000"/>
        <sz val="8.0"/>
      </rPr>
      <t xml:space="preserve">20XN: </t>
    </r>
    <r>
      <rPr>
        <rFont val="Arial"/>
        <color rgb="FF000000"/>
        <sz val="8.0"/>
      </rPr>
      <t>Importe final del periodo que corresponde a la información financiera presentada (trimestral: 1er, 2do, 3ro. o 4to. / CP).</t>
    </r>
  </si>
  <si>
    <r>
      <rPr>
        <rFont val="Arial"/>
        <b/>
        <color rgb="FF000000"/>
        <sz val="8.0"/>
      </rPr>
      <t xml:space="preserve">20XN-1: </t>
    </r>
    <r>
      <rPr>
        <rFont val="Arial"/>
        <color rgb="FF000000"/>
        <sz val="8.0"/>
      </rPr>
      <t>Saldo al 31 de diciembre del año anterior.</t>
    </r>
  </si>
  <si>
    <t>Nota:</t>
  </si>
  <si>
    <r>
      <rPr>
        <rFont val="Arial"/>
        <color theme="1"/>
        <sz val="8.0"/>
      </rPr>
      <t xml:space="preserve">Los conceptos incluidos en los movimientos de partidas (o rubros) que no afectan al efectivo, que aparecen en la nota EFE-03 no son exhaustivos y tienen como finalidad mostrar algunos </t>
    </r>
    <r>
      <rPr>
        <rFont val="Arial"/>
        <b/>
        <color theme="1"/>
        <sz val="8.0"/>
      </rPr>
      <t>ejemplos</t>
    </r>
    <r>
      <rPr>
        <rFont val="Arial"/>
        <color theme="1"/>
        <sz val="8.0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</si>
  <si>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</si>
  <si>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</si>
  <si>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</si>
  <si>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</si>
  <si>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</si>
  <si>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</si>
  <si>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</si>
  <si>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</si>
  <si>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</si>
  <si>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</si>
  <si>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</si>
  <si>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</si>
  <si>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</si>
  <si>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</si>
  <si>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</si>
  <si>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</si>
  <si>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</si>
  <si>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</si>
  <si>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</si>
  <si>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</si>
  <si>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</si>
  <si>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</si>
  <si>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</si>
  <si>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</si>
  <si>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</si>
  <si>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</si>
  <si>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</si>
  <si>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</si>
  <si>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</si>
  <si>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</si>
  <si>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</si>
  <si>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</si>
  <si>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</si>
  <si>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</si>
  <si>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</si>
  <si>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</si>
  <si>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</si>
  <si>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</si>
  <si>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</si>
  <si>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</si>
  <si>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</si>
  <si>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</si>
  <si>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</si>
  <si>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</si>
  <si>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</si>
  <si>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</si>
  <si>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</si>
  <si>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</si>
  <si>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</si>
  <si>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</si>
  <si>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</si>
  <si>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</si>
  <si>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</si>
  <si>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</si>
  <si>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</si>
  <si>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</si>
  <si>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</si>
  <si>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</si>
  <si>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</si>
  <si>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</si>
  <si>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</si>
  <si>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</si>
  <si>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</si>
  <si>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</si>
  <si>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</si>
  <si>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</si>
  <si>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</si>
  <si>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</si>
  <si>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</si>
  <si>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</si>
  <si>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</si>
  <si>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</si>
  <si>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</si>
  <si>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</si>
  <si>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</si>
  <si>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</si>
  <si>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</si>
  <si>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</si>
  <si>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</si>
  <si>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</si>
  <si>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</si>
  <si>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</si>
  <si>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</si>
  <si>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</si>
  <si>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</si>
  <si>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</si>
  <si>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</si>
  <si>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</si>
  <si>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</si>
  <si>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</si>
  <si>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</si>
  <si>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</si>
  <si>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</si>
  <si>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</si>
  <si>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</si>
  <si>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</si>
  <si>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</si>
  <si>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</si>
  <si>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</si>
  <si>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</si>
  <si>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</si>
  <si>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</si>
  <si>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</si>
  <si>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rPr>
        <rFont val="Arial"/>
        <color theme="1"/>
        <sz val="8.0"/>
      </rPr>
      <t xml:space="preserve">Las cuentas que se manejan para efectos de este documento son las siguientes:
</t>
    </r>
    <r>
      <rPr>
        <rFont val="Arial"/>
        <color rgb="FF000000"/>
        <sz val="8.0"/>
      </rPr>
      <t xml:space="preserve">
</t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</si>
  <si>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</si>
  <si>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</si>
  <si>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</si>
  <si>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</si>
  <si>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</si>
  <si>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</si>
  <si>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</si>
  <si>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</si>
  <si>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</si>
  <si>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</si>
  <si>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</si>
  <si>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</si>
  <si>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</si>
  <si>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</si>
  <si>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</si>
  <si>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</si>
  <si>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</si>
  <si>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</si>
  <si>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rFont val="Arial"/>
        <b/>
        <color theme="1"/>
        <sz val="9.0"/>
      </rPr>
      <t>Nota</t>
    </r>
    <r>
      <rPr>
        <rFont val="Arial"/>
        <color theme="1"/>
        <sz val="8.0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</si>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</sst>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14">
    <font>
      <sz val="11.0"/>
      <color theme="1"/>
      <name val="Calibri"/>
      <scheme val="minor"/>
    </font>
    <font>
      <b/>
      <sz val="8.0"/>
      <color theme="1"/>
      <name val="Arial"/>
    </font>
    <font/>
    <font>
      <sz val="8.0"/>
      <color theme="1"/>
      <name val="Arial"/>
    </font>
    <font>
      <u/>
      <sz val="8.0"/>
      <color theme="10"/>
      <name val="Arial"/>
    </font>
    <font>
      <u/>
      <sz val="8.0"/>
      <color theme="10"/>
      <name val="Arial"/>
    </font>
    <font>
      <sz val="10.0"/>
      <color theme="1"/>
      <name val="Arial"/>
    </font>
    <font>
      <sz val="11.0"/>
      <color theme="1"/>
      <name val="Calibri"/>
    </font>
    <font>
      <b/>
      <sz val="8.0"/>
      <color rgb="FF000000"/>
      <name val="Arial"/>
    </font>
    <font>
      <sz val="8.0"/>
      <color rgb="FF000000"/>
      <name val="Arial"/>
    </font>
    <font>
      <b/>
      <sz val="8.0"/>
      <color rgb="FF2B956F"/>
      <name val="Arial"/>
    </font>
    <font>
      <b/>
      <sz val="8.0"/>
      <color rgb="FFFFFFFF"/>
      <name val="Arial"/>
    </font>
    <font>
      <sz val="8.0"/>
      <color rgb="FFFF0000"/>
      <name val="Arial"/>
    </font>
    <font>
      <b/>
      <i/>
      <sz val="8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471406"/>
        <bgColor rgb="FF471406"/>
      </patternFill>
    </fill>
    <fill>
      <patternFill patternType="solid">
        <fgColor rgb="FF92D050"/>
        <bgColor rgb="FF92D050"/>
      </patternFill>
    </fill>
  </fills>
  <borders count="32">
    <border/>
    <border>
      <left style="thin">
        <color rgb="FF000000"/>
      </left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top/>
      <bottom/>
    </border>
    <border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1" numFmtId="0" xfId="0" applyAlignment="1" applyBorder="1" applyFont="1">
      <alignment horizontal="right" vertical="center"/>
    </xf>
    <xf borderId="4" fillId="2" fontId="1" numFmtId="0" xfId="0" applyAlignment="1" applyBorder="1" applyFont="1">
      <alignment horizontal="left" vertical="center"/>
    </xf>
    <xf borderId="0" fillId="0" fontId="3" numFmtId="0" xfId="0" applyFont="1"/>
    <xf borderId="5" fillId="2" fontId="1" numFmtId="0" xfId="0" applyAlignment="1" applyBorder="1" applyFont="1">
      <alignment horizontal="center" vertical="center"/>
    </xf>
    <xf borderId="6" fillId="0" fontId="2" numFmtId="0" xfId="0" applyBorder="1" applyFont="1"/>
    <xf borderId="7" fillId="2" fontId="1" numFmtId="0" xfId="0" applyAlignment="1" applyBorder="1" applyFont="1">
      <alignment horizontal="right" vertical="center"/>
    </xf>
    <xf borderId="8" fillId="2" fontId="1" numFmtId="0" xfId="0" applyAlignment="1" applyBorder="1" applyFont="1">
      <alignment vertical="center"/>
    </xf>
    <xf borderId="8" fillId="2" fontId="1" numFmtId="0" xfId="0" applyAlignment="1" applyBorder="1" applyFont="1">
      <alignment horizontal="left" vertical="center"/>
    </xf>
    <xf borderId="9" fillId="2" fontId="1" numFmtId="0" xfId="0" applyAlignment="1" applyBorder="1" applyFont="1">
      <alignment horizontal="center" vertical="center"/>
    </xf>
    <xf borderId="10" fillId="0" fontId="2" numFmtId="0" xfId="0" applyBorder="1" applyFont="1"/>
    <xf borderId="11" fillId="0" fontId="2" numFmtId="0" xfId="0" applyBorder="1" applyFont="1"/>
    <xf borderId="12" fillId="3" fontId="1" numFmtId="0" xfId="0" applyAlignment="1" applyBorder="1" applyFill="1" applyFont="1">
      <alignment horizontal="center" shrinkToFit="0" vertical="center" wrapText="1"/>
    </xf>
    <xf borderId="13" fillId="3" fontId="1" numFmtId="0" xfId="0" applyAlignment="1" applyBorder="1" applyFont="1">
      <alignment horizontal="center" vertical="center"/>
    </xf>
    <xf borderId="14" fillId="0" fontId="1" numFmtId="0" xfId="0" applyAlignment="1" applyBorder="1" applyFont="1">
      <alignment horizontal="center"/>
    </xf>
    <xf borderId="15" fillId="0" fontId="3" numFmtId="0" xfId="0" applyBorder="1" applyFont="1"/>
    <xf borderId="16" fillId="0" fontId="1" numFmtId="0" xfId="0" applyAlignment="1" applyBorder="1" applyFont="1">
      <alignment horizontal="center"/>
    </xf>
    <xf borderId="17" fillId="0" fontId="1" numFmtId="0" xfId="0" applyAlignment="1" applyBorder="1" applyFont="1">
      <alignment horizontal="center"/>
    </xf>
    <xf borderId="17" fillId="0" fontId="1" numFmtId="0" xfId="0" applyAlignment="1" applyBorder="1" applyFont="1">
      <alignment horizontal="left"/>
    </xf>
    <xf borderId="16" fillId="0" fontId="4" numFmtId="0" xfId="0" applyAlignment="1" applyBorder="1" applyFont="1">
      <alignment horizontal="center"/>
    </xf>
    <xf borderId="17" fillId="0" fontId="5" numFmtId="0" xfId="0" applyBorder="1" applyFont="1"/>
    <xf borderId="17" fillId="0" fontId="3" numFmtId="0" xfId="0" applyBorder="1" applyFont="1"/>
    <xf borderId="18" fillId="0" fontId="1" numFmtId="0" xfId="0" applyAlignment="1" applyBorder="1" applyFont="1">
      <alignment horizontal="center"/>
    </xf>
    <xf borderId="19" fillId="0" fontId="3" numFmtId="0" xfId="0" applyBorder="1" applyFont="1"/>
    <xf borderId="0" fillId="0" fontId="6" numFmtId="0" xfId="0" applyAlignment="1" applyFont="1">
      <alignment horizontal="left" shrinkToFit="0" vertical="top" wrapText="1"/>
    </xf>
    <xf borderId="0" fillId="0" fontId="7" numFmtId="0" xfId="0" applyAlignment="1" applyFont="1">
      <alignment horizontal="left" shrinkToFit="0" vertical="top" wrapText="1"/>
    </xf>
    <xf borderId="0" fillId="0" fontId="3" numFmtId="0" xfId="0" applyAlignment="1" applyFont="1">
      <alignment shrinkToFit="0" vertical="top" wrapText="1"/>
    </xf>
    <xf borderId="0" fillId="0" fontId="3" numFmtId="4" xfId="0" applyAlignment="1" applyFont="1" applyNumberFormat="1">
      <alignment vertical="top"/>
    </xf>
    <xf borderId="0" fillId="0" fontId="3" numFmtId="4" xfId="0" applyAlignment="1" applyFont="1" applyNumberFormat="1">
      <alignment shrinkToFit="0" vertical="top" wrapText="1"/>
    </xf>
    <xf borderId="20" fillId="2" fontId="1" numFmtId="0" xfId="0" applyAlignment="1" applyBorder="1" applyFont="1">
      <alignment horizontal="center" vertical="center"/>
    </xf>
    <xf borderId="21" fillId="0" fontId="2" numFmtId="0" xfId="0" applyBorder="1" applyFont="1"/>
    <xf borderId="7" fillId="2" fontId="8" numFmtId="0" xfId="0" applyAlignment="1" applyBorder="1" applyFont="1">
      <alignment horizontal="right" vertical="center"/>
    </xf>
    <xf borderId="7" fillId="2" fontId="1" numFmtId="0" xfId="0" applyAlignment="1" applyBorder="1" applyFont="1">
      <alignment horizontal="left" vertical="center"/>
    </xf>
    <xf borderId="0" fillId="0" fontId="9" numFmtId="0" xfId="0" applyAlignment="1" applyFont="1">
      <alignment vertical="center"/>
    </xf>
    <xf borderId="22" fillId="3" fontId="7" numFmtId="0" xfId="0" applyAlignment="1" applyBorder="1" applyFont="1">
      <alignment horizontal="center"/>
    </xf>
    <xf borderId="23" fillId="0" fontId="2" numFmtId="0" xfId="0" applyBorder="1" applyFont="1"/>
    <xf borderId="24" fillId="0" fontId="2" numFmtId="0" xfId="0" applyBorder="1" applyFont="1"/>
    <xf borderId="7" fillId="4" fontId="10" numFmtId="0" xfId="0" applyAlignment="1" applyBorder="1" applyFill="1" applyFont="1">
      <alignment horizontal="center" vertical="center"/>
    </xf>
    <xf borderId="7" fillId="4" fontId="10" numFmtId="0" xfId="0" applyBorder="1" applyFont="1"/>
    <xf borderId="0" fillId="0" fontId="9" numFmtId="0" xfId="0" applyFont="1"/>
    <xf borderId="7" fillId="5" fontId="11" numFmtId="0" xfId="0" applyBorder="1" applyFill="1" applyFont="1"/>
    <xf borderId="0" fillId="0" fontId="9" numFmtId="0" xfId="0" applyAlignment="1" applyFont="1">
      <alignment horizontal="center"/>
    </xf>
    <xf borderId="0" fillId="0" fontId="9" numFmtId="4" xfId="0" applyFont="1" applyNumberFormat="1"/>
    <xf borderId="0" fillId="0" fontId="3" numFmtId="0" xfId="0" applyAlignment="1" applyFont="1">
      <alignment horizontal="center"/>
    </xf>
    <xf borderId="0" fillId="0" fontId="9" numFmtId="9" xfId="0" applyFont="1" applyNumberFormat="1"/>
    <xf borderId="0" fillId="0" fontId="9" numFmtId="164" xfId="0" applyFont="1" applyNumberFormat="1"/>
    <xf borderId="7" fillId="6" fontId="11" numFmtId="0" xfId="0" applyBorder="1" applyFill="1" applyFont="1"/>
    <xf borderId="7" fillId="7" fontId="1" numFmtId="0" xfId="0" applyAlignment="1" applyBorder="1" applyFill="1" applyFont="1">
      <alignment horizontal="center" vertical="center"/>
    </xf>
    <xf borderId="7" fillId="7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top"/>
    </xf>
    <xf borderId="7" fillId="4" fontId="10" numFmtId="0" xfId="0" applyAlignment="1" applyBorder="1" applyFont="1">
      <alignment horizontal="center" vertical="top"/>
    </xf>
    <xf borderId="0" fillId="0" fontId="9" numFmtId="0" xfId="0" applyAlignment="1" applyFont="1">
      <alignment horizontal="left" vertical="top"/>
    </xf>
    <xf borderId="0" fillId="0" fontId="3" numFmtId="0" xfId="0" applyAlignment="1" applyFont="1">
      <alignment horizontal="center" vertical="top"/>
    </xf>
    <xf borderId="0" fillId="0" fontId="9" numFmtId="0" xfId="0" applyAlignment="1" applyFont="1">
      <alignment horizontal="left" shrinkToFit="0" vertical="top" wrapText="1"/>
    </xf>
    <xf borderId="0" fillId="0" fontId="3" numFmtId="0" xfId="0" applyAlignment="1" applyFont="1">
      <alignment horizontal="left" vertical="top"/>
    </xf>
    <xf borderId="0" fillId="0" fontId="1" numFmtId="0" xfId="0" applyFont="1"/>
    <xf borderId="0" fillId="0" fontId="3" numFmtId="0" xfId="0" applyAlignment="1" applyFont="1">
      <alignment horizontal="left" vertical="center"/>
    </xf>
    <xf borderId="0" fillId="0" fontId="8" numFmtId="0" xfId="0" applyAlignment="1" applyFont="1">
      <alignment horizontal="left" vertical="top"/>
    </xf>
    <xf borderId="20" fillId="2" fontId="8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4" xfId="0" applyFont="1" applyNumberFormat="1"/>
    <xf borderId="0" fillId="0" fontId="3" numFmtId="0" xfId="0" applyAlignment="1" applyFont="1">
      <alignment shrinkToFit="0" wrapText="1"/>
    </xf>
    <xf borderId="0" fillId="0" fontId="3" numFmtId="9" xfId="0" applyFont="1" applyNumberFormat="1"/>
    <xf borderId="0" fillId="0" fontId="1" numFmtId="0" xfId="0" applyAlignment="1" applyFont="1">
      <alignment horizontal="left" shrinkToFit="0" wrapText="1"/>
    </xf>
    <xf borderId="0" fillId="0" fontId="3" numFmtId="0" xfId="0" applyAlignment="1" applyFont="1">
      <alignment vertical="top"/>
    </xf>
    <xf borderId="0" fillId="0" fontId="1" numFmtId="0" xfId="0" applyAlignment="1" applyFont="1">
      <alignment horizontal="left" shrinkToFit="0" vertical="center" wrapText="1"/>
    </xf>
    <xf borderId="7" fillId="5" fontId="11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0" fillId="0" fontId="8" numFmtId="0" xfId="0" applyAlignment="1" applyFont="1">
      <alignment horizontal="left"/>
    </xf>
    <xf borderId="0" fillId="0" fontId="8" numFmtId="4" xfId="0" applyFont="1" applyNumberFormat="1"/>
    <xf borderId="0" fillId="0" fontId="8" numFmtId="0" xfId="0" applyFont="1"/>
    <xf borderId="0" fillId="0" fontId="12" numFmtId="15" xfId="0" applyFont="1" applyNumberFormat="1"/>
    <xf borderId="0" fillId="0" fontId="12" numFmtId="0" xfId="0" applyFont="1"/>
    <xf borderId="0" fillId="0" fontId="9" numFmtId="0" xfId="0" applyAlignment="1" applyFont="1">
      <alignment horizontal="left"/>
    </xf>
    <xf quotePrefix="1" borderId="0" fillId="0" fontId="8" numFmtId="0" xfId="0" applyAlignment="1" applyFont="1">
      <alignment horizontal="left"/>
    </xf>
    <xf borderId="0" fillId="0" fontId="8" numFmtId="0" xfId="0" applyAlignment="1" applyFont="1">
      <alignment horizontal="left" shrinkToFit="0" vertical="top" wrapText="1"/>
    </xf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horizontal="left" shrinkToFit="0" wrapText="1"/>
    </xf>
    <xf borderId="25" fillId="0" fontId="2" numFmtId="0" xfId="0" applyBorder="1" applyFont="1"/>
    <xf borderId="26" fillId="0" fontId="2" numFmtId="0" xfId="0" applyBorder="1" applyFont="1"/>
    <xf borderId="0" fillId="0" fontId="3" numFmtId="0" xfId="0" applyAlignment="1" applyFont="1">
      <alignment vertical="center"/>
    </xf>
    <xf borderId="27" fillId="0" fontId="2" numFmtId="0" xfId="0" applyBorder="1" applyFont="1"/>
    <xf borderId="28" fillId="2" fontId="8" numFmtId="0" xfId="0" applyAlignment="1" applyBorder="1" applyFont="1">
      <alignment vertical="center"/>
    </xf>
    <xf borderId="29" fillId="2" fontId="8" numFmtId="4" xfId="0" applyAlignment="1" applyBorder="1" applyFont="1" applyNumberFormat="1">
      <alignment horizontal="right" shrinkToFit="0" vertical="center" wrapText="1"/>
    </xf>
    <xf borderId="23" fillId="0" fontId="8" numFmtId="0" xfId="0" applyAlignment="1" applyBorder="1" applyFont="1">
      <alignment vertical="center"/>
    </xf>
    <xf borderId="23" fillId="0" fontId="8" numFmtId="0" xfId="0" applyAlignment="1" applyBorder="1" applyFont="1">
      <alignment horizontal="right" vertical="center"/>
    </xf>
    <xf borderId="22" fillId="0" fontId="8" numFmtId="0" xfId="0" applyAlignment="1" applyBorder="1" applyFont="1">
      <alignment vertical="center"/>
    </xf>
    <xf borderId="29" fillId="0" fontId="8" numFmtId="4" xfId="0" applyAlignment="1" applyBorder="1" applyFont="1" applyNumberFormat="1">
      <alignment horizontal="right" shrinkToFit="0" vertical="center" wrapText="1"/>
    </xf>
    <xf borderId="22" fillId="0" fontId="3" numFmtId="0" xfId="0" applyAlignment="1" applyBorder="1" applyFont="1">
      <alignment vertical="center"/>
    </xf>
    <xf borderId="23" fillId="0" fontId="3" numFmtId="0" xfId="0" applyAlignment="1" applyBorder="1" applyFont="1">
      <alignment horizontal="left" vertical="center"/>
    </xf>
    <xf borderId="29" fillId="0" fontId="9" numFmtId="4" xfId="0" applyAlignment="1" applyBorder="1" applyFont="1" applyNumberFormat="1">
      <alignment horizontal="right" shrinkToFit="0" vertical="center" wrapText="1"/>
    </xf>
    <xf borderId="22" fillId="0" fontId="3" numFmtId="0" xfId="0" applyBorder="1" applyFont="1"/>
    <xf borderId="24" fillId="0" fontId="9" numFmtId="0" xfId="0" applyAlignment="1" applyBorder="1" applyFont="1">
      <alignment horizontal="left" shrinkToFit="0" vertical="center" wrapText="1"/>
    </xf>
    <xf borderId="22" fillId="0" fontId="9" numFmtId="0" xfId="0" applyAlignment="1" applyBorder="1" applyFont="1">
      <alignment horizontal="left" vertical="center"/>
    </xf>
    <xf borderId="23" fillId="0" fontId="9" numFmtId="0" xfId="0" applyAlignment="1" applyBorder="1" applyFont="1">
      <alignment horizontal="left" vertical="center"/>
    </xf>
    <xf borderId="23" fillId="0" fontId="9" numFmtId="0" xfId="0" applyAlignment="1" applyBorder="1" applyFont="1">
      <alignment horizontal="left" shrinkToFit="0" vertical="center" wrapText="1"/>
    </xf>
    <xf borderId="23" fillId="0" fontId="9" numFmtId="4" xfId="0" applyAlignment="1" applyBorder="1" applyFont="1" applyNumberFormat="1">
      <alignment horizontal="right" shrinkToFit="0" vertical="center" wrapText="1"/>
    </xf>
    <xf borderId="22" fillId="0" fontId="3" numFmtId="0" xfId="0" applyAlignment="1" applyBorder="1" applyFont="1">
      <alignment horizontal="left" vertical="center"/>
    </xf>
    <xf borderId="22" fillId="0" fontId="3" numFmtId="0" xfId="0" applyAlignment="1" applyBorder="1" applyFont="1">
      <alignment horizontal="left"/>
    </xf>
    <xf borderId="29" fillId="0" fontId="9" numFmtId="4" xfId="0" applyAlignment="1" applyBorder="1" applyFont="1" applyNumberFormat="1">
      <alignment horizontal="right" vertical="center"/>
    </xf>
    <xf borderId="30" fillId="0" fontId="9" numFmtId="4" xfId="0" applyAlignment="1" applyBorder="1" applyFont="1" applyNumberFormat="1">
      <alignment horizontal="right" vertical="center"/>
    </xf>
    <xf borderId="29" fillId="2" fontId="8" numFmtId="0" xfId="0" applyAlignment="1" applyBorder="1" applyFont="1">
      <alignment vertical="center"/>
    </xf>
    <xf borderId="1" fillId="2" fontId="1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31" fillId="2" fontId="8" numFmtId="0" xfId="0" applyAlignment="1" applyBorder="1" applyFont="1">
      <alignment vertical="center"/>
    </xf>
    <xf borderId="29" fillId="2" fontId="8" numFmtId="4" xfId="0" applyAlignment="1" applyBorder="1" applyFont="1" applyNumberFormat="1">
      <alignment horizontal="right" vertical="center"/>
    </xf>
    <xf borderId="23" fillId="0" fontId="3" numFmtId="0" xfId="0" applyBorder="1" applyFont="1"/>
    <xf borderId="23" fillId="0" fontId="8" numFmtId="4" xfId="0" applyAlignment="1" applyBorder="1" applyFont="1" applyNumberFormat="1">
      <alignment horizontal="right" vertical="center"/>
    </xf>
    <xf borderId="24" fillId="0" fontId="8" numFmtId="0" xfId="0" applyAlignment="1" applyBorder="1" applyFont="1">
      <alignment vertical="center"/>
    </xf>
    <xf borderId="22" fillId="0" fontId="1" numFmtId="49" xfId="0" applyAlignment="1" applyBorder="1" applyFont="1" applyNumberFormat="1">
      <alignment vertical="center"/>
    </xf>
    <xf borderId="24" fillId="0" fontId="3" numFmtId="0" xfId="0" applyAlignment="1" applyBorder="1" applyFont="1">
      <alignment horizontal="left" vertical="center"/>
    </xf>
    <xf borderId="29" fillId="0" fontId="3" numFmtId="4" xfId="0" applyAlignment="1" applyBorder="1" applyFont="1" applyNumberFormat="1">
      <alignment horizontal="right" shrinkToFit="0" vertical="center" wrapText="1"/>
    </xf>
    <xf borderId="22" fillId="0" fontId="3" numFmtId="49" xfId="0" applyBorder="1" applyFont="1" applyNumberFormat="1"/>
    <xf borderId="24" fillId="0" fontId="3" numFmtId="0" xfId="0" applyAlignment="1" applyBorder="1" applyFont="1">
      <alignment horizontal="left" shrinkToFit="0" vertical="center" wrapText="1"/>
    </xf>
    <xf borderId="23" fillId="0" fontId="3" numFmtId="0" xfId="0" applyAlignment="1" applyBorder="1" applyFont="1">
      <alignment vertical="center"/>
    </xf>
    <xf borderId="23" fillId="0" fontId="3" numFmtId="4" xfId="0" applyAlignment="1" applyBorder="1" applyFont="1" applyNumberFormat="1">
      <alignment horizontal="right" vertical="center"/>
    </xf>
    <xf borderId="22" fillId="0" fontId="1" numFmtId="0" xfId="0" applyAlignment="1" applyBorder="1" applyFont="1">
      <alignment vertical="center"/>
    </xf>
    <xf borderId="24" fillId="0" fontId="1" numFmtId="0" xfId="0" applyAlignment="1" applyBorder="1" applyFont="1">
      <alignment vertical="center"/>
    </xf>
    <xf borderId="29" fillId="0" fontId="1" numFmtId="4" xfId="0" applyAlignment="1" applyBorder="1" applyFont="1" applyNumberFormat="1">
      <alignment horizontal="right" shrinkToFit="0" vertical="center" wrapText="1"/>
    </xf>
    <xf borderId="29" fillId="0" fontId="3" numFmtId="4" xfId="0" applyAlignment="1" applyBorder="1" applyFont="1" applyNumberFormat="1">
      <alignment horizontal="right" vertical="center"/>
    </xf>
    <xf borderId="23" fillId="0" fontId="9" numFmtId="0" xfId="0" applyAlignment="1" applyBorder="1" applyFont="1">
      <alignment vertical="center"/>
    </xf>
    <xf borderId="23" fillId="0" fontId="9" numFmtId="4" xfId="0" applyAlignment="1" applyBorder="1" applyFont="1" applyNumberFormat="1">
      <alignment horizontal="right" vertical="center"/>
    </xf>
    <xf borderId="28" fillId="3" fontId="8" numFmtId="0" xfId="0" applyAlignment="1" applyBorder="1" applyFont="1">
      <alignment vertical="center"/>
    </xf>
    <xf borderId="7" fillId="5" fontId="11" numFmtId="0" xfId="0" applyAlignment="1" applyBorder="1" applyFont="1">
      <alignment horizontal="center" vertical="center"/>
    </xf>
    <xf borderId="7" fillId="5" fontId="11" numFmtId="0" xfId="0" applyAlignment="1" applyBorder="1" applyFont="1">
      <alignment horizontal="center" shrinkToFit="0" vertical="center" wrapText="1"/>
    </xf>
    <xf borderId="20" fillId="7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center"/>
    </xf>
    <xf borderId="0" fillId="0" fontId="3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/>
    </xf>
    <xf quotePrefix="1" borderId="0" fillId="0" fontId="3" numFmtId="0" xfId="0" applyAlignment="1" applyFont="1">
      <alignment horizontal="left" shrinkToFit="0" vertical="top" wrapText="1"/>
    </xf>
    <xf borderId="0" fillId="0" fontId="3" numFmtId="0" xfId="0" applyAlignment="1" applyFont="1">
      <alignment horizontal="left" shrinkToFit="0" vertical="top" wrapText="1"/>
    </xf>
    <xf quotePrefix="1" borderId="0" fillId="0" fontId="3" numFmtId="0" xfId="0" applyAlignment="1" applyFont="1">
      <alignment horizontal="left" vertical="top"/>
    </xf>
    <xf quotePrefix="1" borderId="0" fillId="0" fontId="3" numFmtId="0" xfId="0" applyAlignment="1" applyFont="1">
      <alignment horizontal="left" shrinkToFit="0" wrapText="1"/>
    </xf>
    <xf borderId="0" fillId="0" fontId="1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44</xdr:row>
      <xdr:rowOff>0</xdr:rowOff>
    </xdr:from>
    <xdr:ext cx="8134350" cy="4286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25</xdr:row>
      <xdr:rowOff>95250</xdr:rowOff>
    </xdr:from>
    <xdr:ext cx="6724650" cy="4286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40</xdr:row>
      <xdr:rowOff>133350</xdr:rowOff>
    </xdr:from>
    <xdr:ext cx="7219950" cy="4286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146</xdr:row>
      <xdr:rowOff>95250</xdr:rowOff>
    </xdr:from>
    <xdr:ext cx="8134350" cy="4286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221</xdr:row>
      <xdr:rowOff>57150</xdr:rowOff>
    </xdr:from>
    <xdr:ext cx="8134350" cy="4286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32</xdr:row>
      <xdr:rowOff>38100</xdr:rowOff>
    </xdr:from>
    <xdr:ext cx="7734300" cy="4286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137</xdr:row>
      <xdr:rowOff>85725</xdr:rowOff>
    </xdr:from>
    <xdr:ext cx="8134350" cy="4286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6600"/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14.86"/>
    <col customWidth="1" min="2" max="2" width="73.86"/>
    <col customWidth="1" min="3" max="26" width="12.86"/>
  </cols>
  <sheetData>
    <row r="1" ht="11.25" customHeight="1">
      <c r="A1" s="1" t="s">
        <v>0</v>
      </c>
      <c r="B1" s="2"/>
      <c r="C1" s="3" t="s">
        <v>1</v>
      </c>
      <c r="D1" s="4">
        <v>2023.0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1.25" customHeight="1">
      <c r="A2" s="6" t="s">
        <v>2</v>
      </c>
      <c r="B2" s="7"/>
      <c r="C2" s="8" t="s">
        <v>3</v>
      </c>
      <c r="D2" s="9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1.25" customHeight="1">
      <c r="A3" s="6" t="s">
        <v>5</v>
      </c>
      <c r="B3" s="7"/>
      <c r="C3" s="8" t="s">
        <v>6</v>
      </c>
      <c r="D3" s="10">
        <v>4.0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1.25" customHeight="1">
      <c r="A4" s="11" t="s">
        <v>7</v>
      </c>
      <c r="B4" s="12"/>
      <c r="C4" s="12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14" t="s">
        <v>8</v>
      </c>
      <c r="B5" s="15" t="s">
        <v>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1.25" customHeight="1">
      <c r="A6" s="16"/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1.25" customHeight="1">
      <c r="A7" s="18"/>
      <c r="B7" s="19" t="s">
        <v>10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18"/>
      <c r="B8" s="1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1.25" customHeight="1">
      <c r="A9" s="18"/>
      <c r="B9" s="20" t="s">
        <v>11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1.25" customHeight="1">
      <c r="A10" s="21" t="s">
        <v>12</v>
      </c>
      <c r="B10" s="22" t="s">
        <v>13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1.25" customHeight="1">
      <c r="A11" s="21" t="s">
        <v>14</v>
      </c>
      <c r="B11" s="22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1.25" customHeight="1">
      <c r="A12" s="21" t="s">
        <v>16</v>
      </c>
      <c r="B12" s="22" t="s">
        <v>17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1.25" customHeight="1">
      <c r="A13" s="21" t="s">
        <v>18</v>
      </c>
      <c r="B13" s="22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21" t="s">
        <v>19</v>
      </c>
      <c r="B14" s="22" t="s">
        <v>19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1.25" customHeight="1">
      <c r="A15" s="21" t="s">
        <v>20</v>
      </c>
      <c r="B15" s="22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1.25" customHeight="1">
      <c r="A16" s="21" t="s">
        <v>21</v>
      </c>
      <c r="B16" s="22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1.25" customHeight="1">
      <c r="A17" s="21" t="s">
        <v>22</v>
      </c>
      <c r="B17" s="22" t="s">
        <v>22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.25" customHeight="1">
      <c r="A18" s="21" t="s">
        <v>23</v>
      </c>
      <c r="B18" s="22" t="s">
        <v>23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21" t="s">
        <v>24</v>
      </c>
      <c r="B19" s="22" t="s">
        <v>24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21" t="s">
        <v>25</v>
      </c>
      <c r="B20" s="22" t="s">
        <v>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21" t="s">
        <v>26</v>
      </c>
      <c r="B21" s="22" t="s">
        <v>26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21" t="s">
        <v>27</v>
      </c>
      <c r="B22" s="22" t="s">
        <v>27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21" t="s">
        <v>28</v>
      </c>
      <c r="B23" s="22" t="s">
        <v>28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21" t="s">
        <v>29</v>
      </c>
      <c r="B24" s="22" t="s">
        <v>30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21" t="s">
        <v>31</v>
      </c>
      <c r="B25" s="22" t="s">
        <v>32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21" t="s">
        <v>33</v>
      </c>
      <c r="B26" s="22" t="s">
        <v>33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21" t="s">
        <v>34</v>
      </c>
      <c r="B27" s="22" t="s">
        <v>35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21" t="s">
        <v>36</v>
      </c>
      <c r="B28" s="22" t="s">
        <v>37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21" t="s">
        <v>38</v>
      </c>
      <c r="B29" s="22" t="s">
        <v>39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21" t="s">
        <v>40</v>
      </c>
      <c r="B30" s="22" t="s">
        <v>41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21" t="s">
        <v>42</v>
      </c>
      <c r="B31" s="22" t="s">
        <v>43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21" t="s">
        <v>44</v>
      </c>
      <c r="B32" s="22" t="s">
        <v>45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21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18"/>
      <c r="B34" s="2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21" t="s">
        <v>46</v>
      </c>
      <c r="B35" s="22" t="s">
        <v>47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21" t="s">
        <v>48</v>
      </c>
      <c r="B36" s="22" t="s">
        <v>49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18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18"/>
      <c r="B38" s="19" t="s">
        <v>50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18" t="s">
        <v>51</v>
      </c>
      <c r="B39" s="22" t="s">
        <v>52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18"/>
      <c r="B40" s="22" t="s">
        <v>53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24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32.25" customHeight="1">
      <c r="A43" s="26" t="s">
        <v>54</v>
      </c>
      <c r="C43" s="27"/>
      <c r="D43" s="2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28"/>
      <c r="B45" s="28"/>
      <c r="C45" s="29"/>
      <c r="D45" s="29"/>
      <c r="E45" s="30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28"/>
      <c r="B46" s="28"/>
      <c r="C46" s="29"/>
      <c r="D46" s="30"/>
      <c r="E46" s="30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5">
    <mergeCell ref="A1:B1"/>
    <mergeCell ref="A2:B2"/>
    <mergeCell ref="A3:B3"/>
    <mergeCell ref="A4:D4"/>
    <mergeCell ref="A43:B43"/>
  </mergeCells>
  <dataValidations>
    <dataValidation type="list" allowBlank="1" showInputMessage="1" showErrorMessage="1" prompt="Escoger el corte de la información, ya se trimestral (1 al 4) o anual (4)." sqref="D3">
      <formula1>"1,2,3,4"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"Trimestral,Anual"</formula1>
    </dataValidation>
  </dataValidations>
  <hyperlinks>
    <hyperlink display="ESF-02" location="ESF!A13" ref="A11"/>
    <hyperlink display="CONTRIBUCIONES POR RECUPERAR" location="ESF!A13" ref="B11"/>
    <hyperlink display="BIENES DISPONIBLES PARA SU TRANSFORMACIÓN ESTIMACIONES Y DETERIOROS" location="ESF!A30" ref="A13"/>
    <hyperlink display="BIENES DISPONIBLES PARA SU TRANSFORMACIÓN ESTIMACIONES Y DETERIOROS" location="ESF!A30" ref="B13"/>
    <hyperlink display="ALMACENES" location="ESF!A39" ref="A14"/>
    <hyperlink display="ALMACENES" location="ESF!A39" ref="B14"/>
    <hyperlink display="FIDEICOMISOS, MANDATOS Y CONTRATOS ANÁLOGOS" location="ESF!A44" ref="A15"/>
    <hyperlink display="FIDEICOMISOS, MANDATOS Y CONTRATOS ANÁLOGOS" location="ESF!A44" ref="B15"/>
    <hyperlink display="PARTICIPACIONES Y APORTACIONES DE CAPITAL" location="ESF!A48" ref="A16"/>
    <hyperlink display="PARTICIPACIONES Y APORTACIONES DE CAPITAL" location="ESF!A48" ref="B16"/>
    <hyperlink display="BIENES MUEBLES E INMUEBLES" location="ESF!A52" ref="A17"/>
    <hyperlink display="BIENES MUEBLES E INMUEBLES" location="ESF!A52" ref="B17"/>
    <hyperlink display="INTANGIBLES Y DIFERIDOS" location="ESF!A72" ref="A18"/>
    <hyperlink display="INTANGIBLES Y DIFERIDOS" location="ESF!A72" ref="B18"/>
    <hyperlink display="ESTIMACIONES Y DETERIOROS" location="ESF!A88" ref="A19"/>
    <hyperlink display="ESTIMACIONES Y DETERIOROS" location="ESF!A88" ref="B19"/>
    <hyperlink display="OTROS ACTIVOS NO CIRCULANTES" location="ESF!A94" ref="A20"/>
    <hyperlink display="OTROS ACTIVOS NO CIRCULANTES" location="ESF!A94" ref="B20"/>
    <hyperlink display="CUENTAS Y DOCUMENTOS POR PAGAR" location="ESF!A101" ref="A21"/>
    <hyperlink display="CUENTAS Y DOCUMENTOS POR PAGAR" location="ESF!A101" ref="B21"/>
    <hyperlink display="FONDOS Y BIENES DE TERCEROS" location="ESF!A118" ref="A22"/>
    <hyperlink display="FONDOS Y BIENES DE TERCEROS" location="ESF!A118" ref="B22"/>
    <hyperlink display="OTROS PASIVOS CIRCULANTES" location="ESF!A135" ref="A23"/>
    <hyperlink display="OTROS PASIVOS CIRCULANTES" location="ESF!A135" ref="B23"/>
    <hyperlink display="OTROS INGRESOS" location="ACT!A71" ref="A26"/>
    <hyperlink display="OTROS INGRESOS" location="ACT!A71" ref="B26"/>
    <hyperlink display="EFE-03" location="EFE!A45" ref="A32"/>
    <hyperlink display="CONCILIACIÓN DEL FLUJO DE EFECTIVO" location="EFE!A45" ref="B32"/>
    <hyperlink display="CONCILIACIÓN ENTRE LOS INGRESOS PRESUPUESTARIOS Y CONTABLES" location="Conciliacion_Ig!B4" ref="B35"/>
    <hyperlink display="CONCILIACIÓN ENTRE LOS EGRESOS PRESUPUESTARIOS Y LOS GASTOS CONTABLES" location="Conciliacion_Eg!B4" ref="B36"/>
    <hyperlink display="CONTABLES" location="Memoria!A8" ref="B39"/>
    <hyperlink display="PRESUPUESTALES" location="Memoria!A35" ref="B40"/>
  </hyperlinks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2" width="63.14"/>
    <col customWidth="1" min="3" max="3" width="17.86"/>
    <col customWidth="1" min="4" max="26" width="11.43"/>
  </cols>
  <sheetData>
    <row r="1" ht="18.0" customHeight="1">
      <c r="A1" s="1" t="str">
        <f>ESF!A1</f>
        <v>INSTITUTO MUNICIPAL DE LAS MUJERES</v>
      </c>
      <c r="B1" s="81"/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ht="18.0" customHeight="1">
      <c r="A2" s="6" t="s">
        <v>539</v>
      </c>
      <c r="B2" s="32"/>
      <c r="C2" s="8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ht="18.0" customHeight="1">
      <c r="A3" s="6" t="str">
        <f>ESF!A3</f>
        <v>Correspondiente del 01 de Enero al 31 de Diciembre de 2023</v>
      </c>
      <c r="B3" s="32"/>
      <c r="C3" s="84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ht="11.25" customHeight="1">
      <c r="A4" s="11" t="s">
        <v>540</v>
      </c>
      <c r="B4" s="12"/>
      <c r="C4" s="13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ht="11.25" customHeight="1">
      <c r="A5" s="85" t="s">
        <v>541</v>
      </c>
      <c r="B5" s="85"/>
      <c r="C5" s="86">
        <v>4.870705606E7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1.25" customHeight="1">
      <c r="A6" s="5"/>
      <c r="B6" s="87"/>
      <c r="C6" s="8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1.25" customHeight="1">
      <c r="A7" s="89" t="s">
        <v>542</v>
      </c>
      <c r="B7" s="89"/>
      <c r="C7" s="90">
        <f>SUM(C8:C13)</f>
        <v>48552.78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91" t="s">
        <v>543</v>
      </c>
      <c r="B8" s="92" t="s">
        <v>319</v>
      </c>
      <c r="C8" s="93">
        <v>0.0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1.25" customHeight="1">
      <c r="A9" s="94" t="s">
        <v>544</v>
      </c>
      <c r="B9" s="95" t="s">
        <v>545</v>
      </c>
      <c r="C9" s="93">
        <v>0.0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1.25" customHeight="1">
      <c r="A10" s="94" t="s">
        <v>546</v>
      </c>
      <c r="B10" s="95" t="s">
        <v>328</v>
      </c>
      <c r="C10" s="93">
        <v>0.0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1.25" customHeight="1">
      <c r="A11" s="94" t="s">
        <v>547</v>
      </c>
      <c r="B11" s="95" t="s">
        <v>329</v>
      </c>
      <c r="C11" s="93">
        <v>0.0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1.25" customHeight="1">
      <c r="A12" s="94" t="s">
        <v>548</v>
      </c>
      <c r="B12" s="95" t="s">
        <v>330</v>
      </c>
      <c r="C12" s="93">
        <v>0.0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1.25" customHeight="1">
      <c r="A13" s="96" t="s">
        <v>549</v>
      </c>
      <c r="B13" s="97" t="s">
        <v>550</v>
      </c>
      <c r="C13" s="93">
        <v>48552.78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5"/>
      <c r="B14" s="98"/>
      <c r="C14" s="9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1.25" customHeight="1">
      <c r="A15" s="89" t="s">
        <v>551</v>
      </c>
      <c r="B15" s="87"/>
      <c r="C15" s="90">
        <f>SUM(C16:C18)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1.25" customHeight="1">
      <c r="A16" s="100">
        <v>3.1</v>
      </c>
      <c r="B16" s="95" t="s">
        <v>552</v>
      </c>
      <c r="C16" s="93">
        <v>0.0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1.25" customHeight="1">
      <c r="A17" s="101">
        <v>3.2</v>
      </c>
      <c r="B17" s="95" t="s">
        <v>553</v>
      </c>
      <c r="C17" s="93">
        <v>0.0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.25" customHeight="1">
      <c r="A18" s="101">
        <v>3.3</v>
      </c>
      <c r="B18" s="97" t="s">
        <v>554</v>
      </c>
      <c r="C18" s="102">
        <v>0.0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5"/>
      <c r="B19" s="97"/>
      <c r="C19" s="10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104" t="s">
        <v>555</v>
      </c>
      <c r="B20" s="104"/>
      <c r="C20" s="86">
        <f>C5+C7-C15</f>
        <v>48755608.84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5"/>
      <c r="B22" s="41" t="s">
        <v>54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">
    <mergeCell ref="A1:C1"/>
    <mergeCell ref="A2:C2"/>
    <mergeCell ref="A3:C3"/>
    <mergeCell ref="A4:C4"/>
  </mergeCells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.86"/>
    <col customWidth="1" min="2" max="2" width="62.14"/>
    <col customWidth="1" min="3" max="3" width="17.86"/>
    <col customWidth="1" min="4" max="26" width="11.43"/>
  </cols>
  <sheetData>
    <row r="1" ht="18.75" customHeight="1">
      <c r="A1" s="105" t="str">
        <f>ESF!A1</f>
        <v>INSTITUTO MUNICIPAL DE LAS MUJERES</v>
      </c>
      <c r="B1" s="81"/>
      <c r="C1" s="8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ht="18.75" customHeight="1">
      <c r="A2" s="106" t="s">
        <v>556</v>
      </c>
      <c r="B2" s="32"/>
      <c r="C2" s="84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ht="18.75" customHeight="1">
      <c r="A3" s="106" t="str">
        <f>ESF!A3</f>
        <v>Correspondiente del 01 de Enero al 31 de Diciembre de 2023</v>
      </c>
      <c r="B3" s="32"/>
      <c r="C3" s="84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ht="11.25" customHeight="1">
      <c r="A4" s="11" t="s">
        <v>540</v>
      </c>
      <c r="B4" s="12"/>
      <c r="C4" s="1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1.25" customHeight="1">
      <c r="A5" s="107" t="s">
        <v>557</v>
      </c>
      <c r="B5" s="85"/>
      <c r="C5" s="108">
        <v>3.640908481999999E7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1.25" customHeight="1">
      <c r="A6" s="109"/>
      <c r="B6" s="87"/>
      <c r="C6" s="11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1.25" customHeight="1">
      <c r="A7" s="89" t="s">
        <v>558</v>
      </c>
      <c r="B7" s="111"/>
      <c r="C7" s="90">
        <f>SUM(C8:C28)</f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112">
        <v>2.1</v>
      </c>
      <c r="B8" s="113" t="s">
        <v>350</v>
      </c>
      <c r="C8" s="114">
        <v>0.0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1.25" customHeight="1">
      <c r="A9" s="112">
        <v>2.2</v>
      </c>
      <c r="B9" s="113" t="s">
        <v>347</v>
      </c>
      <c r="C9" s="114">
        <v>0.0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1.25" customHeight="1">
      <c r="A10" s="115">
        <v>2.3</v>
      </c>
      <c r="B10" s="116" t="s">
        <v>123</v>
      </c>
      <c r="C10" s="114">
        <v>0.0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1.25" customHeight="1">
      <c r="A11" s="115">
        <v>2.4</v>
      </c>
      <c r="B11" s="116" t="s">
        <v>124</v>
      </c>
      <c r="C11" s="114">
        <v>0.0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1.25" customHeight="1">
      <c r="A12" s="115">
        <v>2.5</v>
      </c>
      <c r="B12" s="116" t="s">
        <v>125</v>
      </c>
      <c r="C12" s="114">
        <v>0.0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1.25" customHeight="1">
      <c r="A13" s="115">
        <v>2.6</v>
      </c>
      <c r="B13" s="116" t="s">
        <v>126</v>
      </c>
      <c r="C13" s="114">
        <v>0.0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115">
        <v>2.7</v>
      </c>
      <c r="B14" s="116" t="s">
        <v>127</v>
      </c>
      <c r="C14" s="114">
        <v>0.0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1.25" customHeight="1">
      <c r="A15" s="115">
        <v>2.8</v>
      </c>
      <c r="B15" s="116" t="s">
        <v>128</v>
      </c>
      <c r="C15" s="114">
        <v>0.0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1.25" customHeight="1">
      <c r="A16" s="115">
        <v>2.9</v>
      </c>
      <c r="B16" s="116" t="s">
        <v>130</v>
      </c>
      <c r="C16" s="114">
        <v>0.0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1.25" customHeight="1">
      <c r="A17" s="115" t="s">
        <v>559</v>
      </c>
      <c r="B17" s="116" t="s">
        <v>560</v>
      </c>
      <c r="C17" s="114">
        <v>0.0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.25" customHeight="1">
      <c r="A18" s="115" t="s">
        <v>561</v>
      </c>
      <c r="B18" s="116" t="s">
        <v>134</v>
      </c>
      <c r="C18" s="114">
        <v>0.0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115" t="s">
        <v>562</v>
      </c>
      <c r="B19" s="116" t="s">
        <v>563</v>
      </c>
      <c r="C19" s="114">
        <v>0.0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115" t="s">
        <v>564</v>
      </c>
      <c r="B20" s="116" t="s">
        <v>565</v>
      </c>
      <c r="C20" s="114">
        <v>0.0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115" t="s">
        <v>566</v>
      </c>
      <c r="B21" s="116" t="s">
        <v>567</v>
      </c>
      <c r="C21" s="114">
        <v>0.0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115" t="s">
        <v>568</v>
      </c>
      <c r="B22" s="116" t="s">
        <v>569</v>
      </c>
      <c r="C22" s="114">
        <v>0.0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115" t="s">
        <v>570</v>
      </c>
      <c r="B23" s="116" t="s">
        <v>571</v>
      </c>
      <c r="C23" s="114">
        <v>0.0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115" t="s">
        <v>572</v>
      </c>
      <c r="B24" s="116" t="s">
        <v>573</v>
      </c>
      <c r="C24" s="114">
        <v>0.0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115" t="s">
        <v>574</v>
      </c>
      <c r="B25" s="116" t="s">
        <v>575</v>
      </c>
      <c r="C25" s="114">
        <v>0.0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115" t="s">
        <v>576</v>
      </c>
      <c r="B26" s="116" t="s">
        <v>577</v>
      </c>
      <c r="C26" s="114">
        <v>0.0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115" t="s">
        <v>578</v>
      </c>
      <c r="B27" s="116" t="s">
        <v>579</v>
      </c>
      <c r="C27" s="114">
        <v>0.0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115" t="s">
        <v>580</v>
      </c>
      <c r="B28" s="113" t="s">
        <v>581</v>
      </c>
      <c r="C28" s="114">
        <v>0.0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109"/>
      <c r="B29" s="117"/>
      <c r="C29" s="1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119" t="s">
        <v>582</v>
      </c>
      <c r="B30" s="120"/>
      <c r="C30" s="121">
        <f>SUM(C31:C35)</f>
        <v>1354123.885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115" t="s">
        <v>583</v>
      </c>
      <c r="B31" s="116" t="s">
        <v>420</v>
      </c>
      <c r="C31" s="114">
        <v>1354123.8847500004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115" t="s">
        <v>584</v>
      </c>
      <c r="B32" s="116" t="s">
        <v>429</v>
      </c>
      <c r="C32" s="114">
        <v>0.0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115" t="s">
        <v>585</v>
      </c>
      <c r="B33" s="116" t="s">
        <v>432</v>
      </c>
      <c r="C33" s="114">
        <v>0.0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115" t="s">
        <v>586</v>
      </c>
      <c r="B34" s="116" t="s">
        <v>438</v>
      </c>
      <c r="C34" s="114">
        <v>0.0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115" t="s">
        <v>587</v>
      </c>
      <c r="B35" s="113" t="s">
        <v>588</v>
      </c>
      <c r="C35" s="122">
        <v>0.0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109"/>
      <c r="B36" s="123"/>
      <c r="C36" s="12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125" t="s">
        <v>589</v>
      </c>
      <c r="B37" s="85"/>
      <c r="C37" s="86">
        <f>C5-C7+C30</f>
        <v>37763208.7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5"/>
      <c r="B39" s="41" t="s">
        <v>54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">
    <mergeCell ref="A1:C1"/>
    <mergeCell ref="A2:C2"/>
    <mergeCell ref="A3:C3"/>
    <mergeCell ref="A4:C4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86"/>
    <col customWidth="1" min="2" max="2" width="72.14"/>
    <col customWidth="1" min="3" max="7" width="15.86"/>
    <col customWidth="1" min="8" max="8" width="11.86"/>
    <col customWidth="1" min="9" max="9" width="13.43"/>
    <col customWidth="1" min="10" max="10" width="13.14"/>
    <col customWidth="1" min="11" max="26" width="9.14"/>
  </cols>
  <sheetData>
    <row r="1" ht="18.75" customHeight="1">
      <c r="A1" s="60" t="str">
        <f>'Notas a los Edos Financieros'!A1</f>
        <v>INSTITUTO MUNICIPAL DE LAS MUJERES</v>
      </c>
      <c r="B1" s="32"/>
      <c r="C1" s="32"/>
      <c r="D1" s="32"/>
      <c r="E1" s="32"/>
      <c r="F1" s="7"/>
      <c r="G1" s="33" t="s">
        <v>1</v>
      </c>
      <c r="H1" s="34">
        <f>'Notas a los Edos Financieros'!D1</f>
        <v>2023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ht="18.75" customHeight="1">
      <c r="A2" s="60" t="s">
        <v>590</v>
      </c>
      <c r="B2" s="32"/>
      <c r="C2" s="32"/>
      <c r="D2" s="32"/>
      <c r="E2" s="32"/>
      <c r="F2" s="7"/>
      <c r="G2" s="33" t="s">
        <v>3</v>
      </c>
      <c r="H2" s="34" t="str">
        <f>'Notas a los Edos Financieros'!D2</f>
        <v>Trimestral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ht="18.75" customHeight="1">
      <c r="A3" s="60" t="str">
        <f>'Notas a los Edos Financieros'!A3</f>
        <v>Correspondiente del 01 de Enero al 31 de Diciembre de 2023</v>
      </c>
      <c r="B3" s="32"/>
      <c r="C3" s="32"/>
      <c r="D3" s="32"/>
      <c r="E3" s="32"/>
      <c r="F3" s="7"/>
      <c r="G3" s="33" t="s">
        <v>6</v>
      </c>
      <c r="H3" s="34">
        <f>'Notas a los Edos Financieros'!D3</f>
        <v>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ht="11.25" customHeight="1">
      <c r="A4" s="39" t="s">
        <v>57</v>
      </c>
      <c r="B4" s="40"/>
      <c r="C4" s="40"/>
      <c r="D4" s="40"/>
      <c r="E4" s="40"/>
      <c r="F4" s="40"/>
      <c r="G4" s="40"/>
      <c r="H4" s="40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ht="11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ht="11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ht="24.75" customHeight="1">
      <c r="A7" s="126" t="s">
        <v>59</v>
      </c>
      <c r="B7" s="126" t="s">
        <v>591</v>
      </c>
      <c r="C7" s="127" t="s">
        <v>592</v>
      </c>
      <c r="D7" s="127" t="s">
        <v>593</v>
      </c>
      <c r="E7" s="127" t="s">
        <v>594</v>
      </c>
      <c r="F7" s="127" t="s">
        <v>595</v>
      </c>
      <c r="G7" s="127" t="s">
        <v>596</v>
      </c>
      <c r="H7" s="127" t="s">
        <v>597</v>
      </c>
      <c r="I7" s="127" t="s">
        <v>598</v>
      </c>
      <c r="J7" s="127" t="s">
        <v>599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ht="11.25" customHeight="1">
      <c r="A8" s="70">
        <v>7000.0</v>
      </c>
      <c r="B8" s="73" t="s">
        <v>600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ht="11.25" customHeight="1">
      <c r="A9" s="41">
        <v>7110.0</v>
      </c>
      <c r="B9" s="41" t="s">
        <v>596</v>
      </c>
      <c r="C9" s="44">
        <v>0.0</v>
      </c>
      <c r="D9" s="44">
        <v>0.0</v>
      </c>
      <c r="E9" s="44">
        <v>0.0</v>
      </c>
      <c r="F9" s="44">
        <v>0.0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ht="11.25" customHeight="1">
      <c r="A10" s="41">
        <v>7120.0</v>
      </c>
      <c r="B10" s="41" t="s">
        <v>601</v>
      </c>
      <c r="C10" s="44">
        <v>0.0</v>
      </c>
      <c r="D10" s="44">
        <v>0.0</v>
      </c>
      <c r="E10" s="44">
        <v>0.0</v>
      </c>
      <c r="F10" s="44">
        <v>0.0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ht="11.25" customHeight="1">
      <c r="A11" s="41">
        <v>7130.0</v>
      </c>
      <c r="B11" s="41" t="s">
        <v>602</v>
      </c>
      <c r="C11" s="44">
        <v>0.0</v>
      </c>
      <c r="D11" s="44">
        <v>0.0</v>
      </c>
      <c r="E11" s="44">
        <v>0.0</v>
      </c>
      <c r="F11" s="44">
        <v>0.0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ht="11.25" customHeight="1">
      <c r="A12" s="41">
        <v>7140.0</v>
      </c>
      <c r="B12" s="41" t="s">
        <v>603</v>
      </c>
      <c r="C12" s="44">
        <v>0.0</v>
      </c>
      <c r="D12" s="44">
        <v>0.0</v>
      </c>
      <c r="E12" s="44">
        <v>0.0</v>
      </c>
      <c r="F12" s="44">
        <v>0.0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ht="11.25" customHeight="1">
      <c r="A13" s="41">
        <v>7150.0</v>
      </c>
      <c r="B13" s="41" t="s">
        <v>604</v>
      </c>
      <c r="C13" s="44">
        <v>0.0</v>
      </c>
      <c r="D13" s="44">
        <v>0.0</v>
      </c>
      <c r="E13" s="44">
        <v>0.0</v>
      </c>
      <c r="F13" s="44">
        <v>0.0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ht="11.25" customHeight="1">
      <c r="A14" s="41">
        <v>7160.0</v>
      </c>
      <c r="B14" s="41" t="s">
        <v>605</v>
      </c>
      <c r="C14" s="44">
        <v>0.0</v>
      </c>
      <c r="D14" s="44">
        <v>0.0</v>
      </c>
      <c r="E14" s="44">
        <v>0.0</v>
      </c>
      <c r="F14" s="44">
        <v>0.0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ht="11.25" customHeight="1">
      <c r="A15" s="41">
        <v>7210.0</v>
      </c>
      <c r="B15" s="41" t="s">
        <v>606</v>
      </c>
      <c r="C15" s="44">
        <v>0.0</v>
      </c>
      <c r="D15" s="44">
        <v>0.0</v>
      </c>
      <c r="E15" s="44">
        <v>0.0</v>
      </c>
      <c r="F15" s="44">
        <v>0.0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ht="11.25" customHeight="1">
      <c r="A16" s="41">
        <v>7220.0</v>
      </c>
      <c r="B16" s="41" t="s">
        <v>607</v>
      </c>
      <c r="C16" s="44">
        <v>0.0</v>
      </c>
      <c r="D16" s="44">
        <v>0.0</v>
      </c>
      <c r="E16" s="44">
        <v>0.0</v>
      </c>
      <c r="F16" s="44">
        <v>0.0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ht="11.25" customHeight="1">
      <c r="A17" s="41">
        <v>7230.0</v>
      </c>
      <c r="B17" s="41" t="s">
        <v>608</v>
      </c>
      <c r="C17" s="44">
        <v>0.0</v>
      </c>
      <c r="D17" s="44">
        <v>0.0</v>
      </c>
      <c r="E17" s="44">
        <v>0.0</v>
      </c>
      <c r="F17" s="44">
        <v>0.0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ht="11.25" customHeight="1">
      <c r="A18" s="41">
        <v>7240.0</v>
      </c>
      <c r="B18" s="41" t="s">
        <v>609</v>
      </c>
      <c r="C18" s="44">
        <v>0.0</v>
      </c>
      <c r="D18" s="44">
        <v>0.0</v>
      </c>
      <c r="E18" s="44">
        <v>0.0</v>
      </c>
      <c r="F18" s="44">
        <v>0.0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ht="11.25" customHeight="1">
      <c r="A19" s="41">
        <v>7250.0</v>
      </c>
      <c r="B19" s="41" t="s">
        <v>610</v>
      </c>
      <c r="C19" s="44">
        <v>0.0</v>
      </c>
      <c r="D19" s="44">
        <v>0.0</v>
      </c>
      <c r="E19" s="44">
        <v>0.0</v>
      </c>
      <c r="F19" s="44">
        <v>0.0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ht="11.25" customHeight="1">
      <c r="A20" s="41">
        <v>7260.0</v>
      </c>
      <c r="B20" s="41" t="s">
        <v>611</v>
      </c>
      <c r="C20" s="44">
        <v>0.0</v>
      </c>
      <c r="D20" s="44">
        <v>0.0</v>
      </c>
      <c r="E20" s="44">
        <v>0.0</v>
      </c>
      <c r="F20" s="44">
        <v>0.0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ht="11.25" customHeight="1">
      <c r="A21" s="41">
        <v>7310.0</v>
      </c>
      <c r="B21" s="41" t="s">
        <v>612</v>
      </c>
      <c r="C21" s="44">
        <v>0.0</v>
      </c>
      <c r="D21" s="44">
        <v>0.0</v>
      </c>
      <c r="E21" s="44">
        <v>0.0</v>
      </c>
      <c r="F21" s="44">
        <v>0.0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ht="11.25" customHeight="1">
      <c r="A22" s="41">
        <v>7320.0</v>
      </c>
      <c r="B22" s="41" t="s">
        <v>613</v>
      </c>
      <c r="C22" s="44">
        <v>0.0</v>
      </c>
      <c r="D22" s="44">
        <v>0.0</v>
      </c>
      <c r="E22" s="44">
        <v>0.0</v>
      </c>
      <c r="F22" s="44">
        <v>0.0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ht="11.25" customHeight="1">
      <c r="A23" s="41">
        <v>7330.0</v>
      </c>
      <c r="B23" s="41" t="s">
        <v>614</v>
      </c>
      <c r="C23" s="44">
        <v>0.0</v>
      </c>
      <c r="D23" s="44">
        <v>0.0</v>
      </c>
      <c r="E23" s="44">
        <v>0.0</v>
      </c>
      <c r="F23" s="44">
        <v>0.0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ht="11.25" customHeight="1">
      <c r="A24" s="41">
        <v>7340.0</v>
      </c>
      <c r="B24" s="41" t="s">
        <v>615</v>
      </c>
      <c r="C24" s="44">
        <v>0.0</v>
      </c>
      <c r="D24" s="44">
        <v>0.0</v>
      </c>
      <c r="E24" s="44">
        <v>0.0</v>
      </c>
      <c r="F24" s="44">
        <v>0.0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ht="11.25" customHeight="1">
      <c r="A25" s="41">
        <v>7350.0</v>
      </c>
      <c r="B25" s="41" t="s">
        <v>616</v>
      </c>
      <c r="C25" s="44">
        <v>0.0</v>
      </c>
      <c r="D25" s="44">
        <v>0.0</v>
      </c>
      <c r="E25" s="44">
        <v>0.0</v>
      </c>
      <c r="F25" s="44">
        <v>0.0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ht="11.25" customHeight="1">
      <c r="A26" s="41">
        <v>7360.0</v>
      </c>
      <c r="B26" s="41" t="s">
        <v>617</v>
      </c>
      <c r="C26" s="44">
        <v>0.0</v>
      </c>
      <c r="D26" s="44">
        <v>0.0</v>
      </c>
      <c r="E26" s="44">
        <v>0.0</v>
      </c>
      <c r="F26" s="44">
        <v>0.0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ht="11.25" customHeight="1">
      <c r="A27" s="41">
        <v>7410.0</v>
      </c>
      <c r="B27" s="41" t="s">
        <v>618</v>
      </c>
      <c r="C27" s="44">
        <v>0.0</v>
      </c>
      <c r="D27" s="44">
        <v>0.0</v>
      </c>
      <c r="E27" s="44">
        <v>0.0</v>
      </c>
      <c r="F27" s="44">
        <v>0.0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ht="11.25" customHeight="1">
      <c r="A28" s="41">
        <v>7420.0</v>
      </c>
      <c r="B28" s="41" t="s">
        <v>619</v>
      </c>
      <c r="C28" s="44">
        <v>0.0</v>
      </c>
      <c r="D28" s="44">
        <v>0.0</v>
      </c>
      <c r="E28" s="44">
        <v>0.0</v>
      </c>
      <c r="F28" s="44">
        <v>0.0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ht="11.25" customHeight="1">
      <c r="A29" s="41">
        <v>7510.0</v>
      </c>
      <c r="B29" s="41" t="s">
        <v>620</v>
      </c>
      <c r="C29" s="44">
        <v>0.0</v>
      </c>
      <c r="D29" s="44">
        <v>0.0</v>
      </c>
      <c r="E29" s="44">
        <v>0.0</v>
      </c>
      <c r="F29" s="44">
        <v>0.0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11.25" customHeight="1">
      <c r="A30" s="41">
        <v>7520.0</v>
      </c>
      <c r="B30" s="41" t="s">
        <v>621</v>
      </c>
      <c r="C30" s="44">
        <v>0.0</v>
      </c>
      <c r="D30" s="44">
        <v>0.0</v>
      </c>
      <c r="E30" s="44">
        <v>0.0</v>
      </c>
      <c r="F30" s="44">
        <v>0.0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ht="11.25" customHeight="1">
      <c r="A31" s="41">
        <v>7610.0</v>
      </c>
      <c r="B31" s="41" t="s">
        <v>622</v>
      </c>
      <c r="C31" s="44">
        <v>0.0</v>
      </c>
      <c r="D31" s="44">
        <v>0.0</v>
      </c>
      <c r="E31" s="44">
        <v>0.0</v>
      </c>
      <c r="F31" s="44">
        <v>0.0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ht="11.25" customHeight="1">
      <c r="A32" s="41">
        <v>7620.0</v>
      </c>
      <c r="B32" s="41" t="s">
        <v>623</v>
      </c>
      <c r="C32" s="44">
        <v>0.0</v>
      </c>
      <c r="D32" s="44">
        <v>0.0</v>
      </c>
      <c r="E32" s="44">
        <v>0.0</v>
      </c>
      <c r="F32" s="44">
        <v>0.0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1.25" customHeight="1">
      <c r="A33" s="41">
        <v>7630.0</v>
      </c>
      <c r="B33" s="41" t="s">
        <v>624</v>
      </c>
      <c r="C33" s="44">
        <v>0.0</v>
      </c>
      <c r="D33" s="44">
        <v>0.0</v>
      </c>
      <c r="E33" s="44">
        <v>0.0</v>
      </c>
      <c r="F33" s="44">
        <v>0.0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11.25" customHeight="1">
      <c r="A34" s="41">
        <v>7640.0</v>
      </c>
      <c r="B34" s="41" t="s">
        <v>625</v>
      </c>
      <c r="C34" s="44">
        <v>0.0</v>
      </c>
      <c r="D34" s="44">
        <v>0.0</v>
      </c>
      <c r="E34" s="44">
        <v>0.0</v>
      </c>
      <c r="F34" s="44">
        <v>0.0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ht="11.25" customHeight="1">
      <c r="A35" s="70">
        <v>8000.0</v>
      </c>
      <c r="B35" s="73" t="s">
        <v>626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ht="11.25" customHeight="1">
      <c r="A36" s="41">
        <v>8110.0</v>
      </c>
      <c r="B36" s="41" t="s">
        <v>627</v>
      </c>
      <c r="C36" s="44">
        <v>0.0</v>
      </c>
      <c r="D36" s="44">
        <v>0.0</v>
      </c>
      <c r="E36" s="44">
        <v>0.0</v>
      </c>
      <c r="F36" s="44">
        <v>0.0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1.25" customHeight="1">
      <c r="A37" s="41">
        <v>8120.0</v>
      </c>
      <c r="B37" s="41" t="s">
        <v>628</v>
      </c>
      <c r="C37" s="44">
        <v>0.0</v>
      </c>
      <c r="D37" s="44">
        <v>0.0</v>
      </c>
      <c r="E37" s="44">
        <v>0.0</v>
      </c>
      <c r="F37" s="44">
        <v>0.0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1.25" customHeight="1">
      <c r="A38" s="41">
        <v>8130.0</v>
      </c>
      <c r="B38" s="41" t="s">
        <v>629</v>
      </c>
      <c r="C38" s="44">
        <v>0.0</v>
      </c>
      <c r="D38" s="44">
        <v>0.0</v>
      </c>
      <c r="E38" s="44">
        <v>0.0</v>
      </c>
      <c r="F38" s="44">
        <v>0.0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1.25" customHeight="1">
      <c r="A39" s="41">
        <v>8140.0</v>
      </c>
      <c r="B39" s="41" t="s">
        <v>630</v>
      </c>
      <c r="C39" s="44">
        <v>0.0</v>
      </c>
      <c r="D39" s="44">
        <v>0.0</v>
      </c>
      <c r="E39" s="44">
        <v>0.0</v>
      </c>
      <c r="F39" s="44">
        <v>0.0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1.25" customHeight="1">
      <c r="A40" s="41">
        <v>8150.0</v>
      </c>
      <c r="B40" s="41" t="s">
        <v>631</v>
      </c>
      <c r="C40" s="44">
        <v>0.0</v>
      </c>
      <c r="D40" s="44">
        <v>0.0</v>
      </c>
      <c r="E40" s="44">
        <v>0.0</v>
      </c>
      <c r="F40" s="44">
        <v>0.0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11.25" customHeight="1">
      <c r="A41" s="41">
        <v>8210.0</v>
      </c>
      <c r="B41" s="41" t="s">
        <v>632</v>
      </c>
      <c r="C41" s="44">
        <v>0.0</v>
      </c>
      <c r="D41" s="44">
        <v>0.0</v>
      </c>
      <c r="E41" s="44">
        <v>0.0</v>
      </c>
      <c r="F41" s="44">
        <v>0.0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1.25" customHeight="1">
      <c r="A42" s="41">
        <v>8220.0</v>
      </c>
      <c r="B42" s="41" t="s">
        <v>633</v>
      </c>
      <c r="C42" s="44">
        <v>0.0</v>
      </c>
      <c r="D42" s="44">
        <v>0.0</v>
      </c>
      <c r="E42" s="44">
        <v>0.0</v>
      </c>
      <c r="F42" s="44">
        <v>0.0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1.25" customHeight="1">
      <c r="A43" s="41">
        <v>8230.0</v>
      </c>
      <c r="B43" s="41" t="s">
        <v>634</v>
      </c>
      <c r="C43" s="44">
        <v>0.0</v>
      </c>
      <c r="D43" s="44">
        <v>0.0</v>
      </c>
      <c r="E43" s="44">
        <v>0.0</v>
      </c>
      <c r="F43" s="44">
        <v>0.0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ht="11.25" customHeight="1">
      <c r="A44" s="41">
        <v>8240.0</v>
      </c>
      <c r="B44" s="41" t="s">
        <v>635</v>
      </c>
      <c r="C44" s="44">
        <v>0.0</v>
      </c>
      <c r="D44" s="44">
        <v>0.0</v>
      </c>
      <c r="E44" s="44">
        <v>0.0</v>
      </c>
      <c r="F44" s="44">
        <v>0.0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1.25" customHeight="1">
      <c r="A45" s="41">
        <v>8250.0</v>
      </c>
      <c r="B45" s="41" t="s">
        <v>636</v>
      </c>
      <c r="C45" s="44">
        <v>0.0</v>
      </c>
      <c r="D45" s="44">
        <v>0.0</v>
      </c>
      <c r="E45" s="44">
        <v>0.0</v>
      </c>
      <c r="F45" s="44">
        <v>0.0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11.25" customHeight="1">
      <c r="A46" s="41">
        <v>8260.0</v>
      </c>
      <c r="B46" s="41" t="s">
        <v>637</v>
      </c>
      <c r="C46" s="44">
        <v>0.0</v>
      </c>
      <c r="D46" s="44">
        <v>0.0</v>
      </c>
      <c r="E46" s="44">
        <v>0.0</v>
      </c>
      <c r="F46" s="44">
        <v>0.0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ht="11.25" customHeight="1">
      <c r="A47" s="41">
        <v>8270.0</v>
      </c>
      <c r="B47" s="41" t="s">
        <v>638</v>
      </c>
      <c r="C47" s="44">
        <v>0.0</v>
      </c>
      <c r="D47" s="44">
        <v>0.0</v>
      </c>
      <c r="E47" s="44">
        <v>0.0</v>
      </c>
      <c r="F47" s="44">
        <v>0.0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ht="11.25" customHeight="1">
      <c r="A48" s="6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ht="11.25" customHeight="1">
      <c r="A49" s="61"/>
      <c r="B49" s="41" t="s">
        <v>54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ht="11.2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ht="11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ht="11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ht="11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ht="11.2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ht="11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ht="11.2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ht="11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ht="11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ht="11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ht="11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ht="11.2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ht="11.2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ht="11.2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ht="11.2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1.2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ht="11.2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ht="11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ht="11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ht="11.2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ht="11.2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ht="11.2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ht="11.2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ht="11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ht="11.2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11.2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ht="11.2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ht="11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ht="11.2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ht="11.2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ht="11.2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11.2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ht="11.2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11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11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ht="11.2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ht="11.2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ht="11.2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11.2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11.2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11.2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11.2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11.2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11.2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11.2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11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11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11.2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11.2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11.2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11.2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11.2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ht="11.2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ht="11.2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11.2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11.2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11.2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ht="11.2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ht="11.2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ht="11.2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ht="11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11.2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ht="11.2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ht="11.2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ht="11.2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ht="11.2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ht="11.2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ht="11.2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ht="11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ht="11.2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ht="11.2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ht="11.2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ht="11.2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ht="11.2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ht="11.2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ht="11.2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ht="11.2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ht="11.2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ht="11.2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ht="11.2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ht="11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ht="11.2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ht="11.2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ht="11.2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ht="11.2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ht="11.2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ht="11.2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ht="11.2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ht="11.2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ht="11.2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ht="11.2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ht="11.2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ht="11.2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ht="11.2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ht="11.2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ht="11.2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ht="11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ht="11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ht="11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ht="11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ht="11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ht="11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ht="11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ht="11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ht="11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ht="11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ht="11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ht="11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ht="11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ht="11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ht="11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ht="11.2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ht="11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ht="11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ht="11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ht="11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ht="11.2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ht="11.2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ht="11.2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ht="11.2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ht="11.2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ht="11.2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ht="11.2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ht="11.2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ht="11.2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ht="11.2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ht="11.2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ht="11.2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ht="11.2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ht="11.2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ht="11.2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ht="11.2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ht="11.2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ht="11.2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ht="11.2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ht="11.2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ht="11.2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ht="11.2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ht="11.2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ht="11.2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ht="11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ht="11.2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ht="11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ht="11.2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ht="11.2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ht="11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ht="11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ht="11.2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11.2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ht="11.2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ht="11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ht="11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ht="11.2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ht="11.2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ht="11.2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ht="11.2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ht="11.2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ht="11.2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ht="11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ht="11.2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ht="11.2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ht="11.2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ht="11.2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1.2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1.2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1.2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1.2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1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1.2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1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1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1.2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1.2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1.2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1.2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1.2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1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1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1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1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1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1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1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1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1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1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1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1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1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1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1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1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1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1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1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1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1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1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1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1.2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1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1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1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1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1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1.2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1.2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1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1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1.2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1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1.2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1.2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1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1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1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1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1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1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1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1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1.2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1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1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1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1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1.2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1.2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1.2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1.2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1.2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1.2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1.2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1.2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1.2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1.2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1.2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1.2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1.2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1.2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1.2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1.2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1.2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1.2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1.2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1.2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1.2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1.2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1.2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1.2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1.2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1.2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1.2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1.2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1.2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1.2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1.2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1.2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1.2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1.2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1.2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1.2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1.2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1.2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1.2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1.2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1.2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1.2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1.2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1.2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1.2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1.2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1.2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1.2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1.2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1.2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1.2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1.2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1.2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1.2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1.2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1.2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1.2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1.2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1.2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1.2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1.2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1.2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1.2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1.2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1.2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1.2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1.2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1.2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1.2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1.2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1.2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1.2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1.2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1.2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1.2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1.2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1.2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1.2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1.2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1.2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1.2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1.2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1.2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1.2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1.2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1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1.2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1.2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1.2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1.2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1.2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1.2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1.2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1.2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1.2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1.2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1.2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1.2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1.2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1.2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1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1.2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1.2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1.2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1.2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1.2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1.2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1.2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1.2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1.2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1.2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1.2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1.2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1.2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1.2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1.2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1.2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1.2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1.2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1.2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1.2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1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1.2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1.2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1.2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1.2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1.2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1.2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1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1.2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1.2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1.2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1.2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1.2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1.2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1.2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1.2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1.2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1.2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1.2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1.2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1.2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1.2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1.2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1.2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1.2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1.2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1.2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1.2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1.2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1.2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1.2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1.2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1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1.2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1.2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1.2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1.2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1.2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1.2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1.2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1.2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1.2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1.2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1.2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1.2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1.2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1.2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1.2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1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1.2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1.2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1.2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1.2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1.2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1.2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1.2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1.2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1.2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1.2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1.2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1.2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1.2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1.2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1.2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1.2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1.2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1.2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1.2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1.2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1.2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1.2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1.2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1.2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1.2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1.2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1.2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1.2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1.2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1.2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1.2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1.2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1.2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1.2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1.2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1.2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1.2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1.2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1.2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1.2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1.2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1.2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1.2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1.2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1.2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1.2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1.2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1.2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1.2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1.2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1.2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1.2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1.2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1.2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1.2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1.2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1.2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1.2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1.2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1.2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1.2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1.2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1.2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1.2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1.2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1.2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1.2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1.2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1.2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1.2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1.2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1.2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1.2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1.2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1.2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1.2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1.2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1.2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1.2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1.2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1.2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1.2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1.2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1.2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1.2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1.2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1.2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1.2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1.2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1.2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1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1.2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1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1.2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1.2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1.2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1.2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1.2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1.2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1.2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1.2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1.2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1.2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1.2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1.2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1.2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1.2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1.2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1.2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1.2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1.2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1.2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1.2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1.2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1.2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1.2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1.2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1.2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1.2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1.2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1.2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1.2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1.2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1.2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1.2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1.2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1.2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1.2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1.2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1.2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1.2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1.2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1.2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1.2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1.2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1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1.2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1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1.2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1.2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1.2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1.2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1.2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1.2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1.2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1.2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1.2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1.2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1.2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1.2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1.2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1.2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1.2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1.2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1.2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1.2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1.2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1.2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1.2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1.2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1.2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1.2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1.2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1.2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1.2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1.2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1.2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1.2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1.2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1.2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1.2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1.2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1.2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1.2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1.2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1.2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1.2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1.2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1.2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1.2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1.2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1.2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1.2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1.2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1.2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1.2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1.2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1.2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1.2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1.2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1.2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1.2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1.2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1.2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1.2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1.2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1.2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1.2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1.2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1.2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1.2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1.2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1.2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1.2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1.2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1.2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1.2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1.2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1.2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1.2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1.2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1.2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1.2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1.2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1.2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1.2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1.2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1.2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1.2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1.2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1.2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1.2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1.2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1.2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1.2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1.2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1.2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1.2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1.2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1.2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1.2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1.2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1.2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1.2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1.2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1.2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1.2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1.2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1.2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1.2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1.2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1.2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1.2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1.2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1.2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1.2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1.2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1.2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1.2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1.2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1.2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1.2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1.2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1.2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1.2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1.2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1.2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1.2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1.2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1.2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1.2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1.2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1.2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1.2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1.2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1.2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1.2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1.2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1.2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1.2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1.2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1.2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1.2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1.2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1.2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1.2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1.2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1.2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1.2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1.2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1.2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1.2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1.2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1.2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1.2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1.2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1.2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1.2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1.2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1.2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1.2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1.2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1.2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1.2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1.2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1.2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1.2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1.2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1.2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1.2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1.2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1.2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1.2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1.2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1.2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1.2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1.2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1.2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1.2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1.2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1.2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1.2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1.2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1.2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1.2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1.2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1.2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1.2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1.2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1.2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1.2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1.2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1.2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1.2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1.2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1.2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1.2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1.2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1.2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1.2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1.2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1.2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1.2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1.2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1.2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1.2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1.2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1.2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1.2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1.2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1.2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1.2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1.2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1.2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1.2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1.2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1.2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1.2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1.2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1.2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1.2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1.2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1.2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1.2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1.2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1.2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1.2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1.2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1.2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1.2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1.2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1.2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1.2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1.2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1.2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1.2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1.2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1.2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1.2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1.2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1.2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1.2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1.2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1.2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1.2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1.2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1.2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1.2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1.2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1.2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1.2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1.2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1.2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1.2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1.2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1.2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1.2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1.2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1.2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1.2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1.2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1.2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1.2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1.2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1.2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1.2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1.2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1.2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1.2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1.2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1.2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1.2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1.2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1.2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1.2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1.2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1.2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1.2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1.2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1.2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1.2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1.2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1.2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1.2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1.2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1.2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1.2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1.2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1.2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1.2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1.2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1.2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1.2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1.2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1.2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1.2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1.2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1.2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1.2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1.2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1.2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1.2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1.2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1.2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1.2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1.2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1.2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1.2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1.2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1.2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1.2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1.2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1.2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1.2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1.2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1.2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1.2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1.2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1.2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1.2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1.2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1.2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1.2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1.2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1.2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1.2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1.2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1.2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1.2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1.2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1.2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1.2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1.2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1.2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1.2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1.2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1.2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1.2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1.2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1.2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1.2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1.2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1.2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1.2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1.2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1.2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1.2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1.2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1.2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1.2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1.2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1.2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1.2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1.2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1.2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1.2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1.2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1.2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1.2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1.2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1.2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1.2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1.2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1.2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1.2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1.2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1.2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1.2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1.2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1.2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1.2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1.2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1.2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1.2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1.2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1.2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1.2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1.2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1.2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1.2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1.2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1.2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1.2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1.2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1.2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1.2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1.2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1.2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1.2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1.2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1.2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1.2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1.2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1.2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1.2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ht="11.2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ht="11.2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ht="11.2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ht="11.2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ht="11.2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ht="11.2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ht="11.2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ht="11.2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ht="11.2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ht="11.2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ht="11.2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ht="11.2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ht="11.2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ht="11.2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ht="11.2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ht="11.2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ht="11.2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ht="11.2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ht="11.2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ht="11.2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ht="11.2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ht="11.2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ht="11.2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ht="11.2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ht="11.2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ht="11.2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ht="11.2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ht="11.2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ht="11.2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ht="11.2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3">
    <mergeCell ref="A1:F1"/>
    <mergeCell ref="A2:F2"/>
    <mergeCell ref="A3:F3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0.14"/>
    <col customWidth="1" min="2" max="2" width="42.14"/>
    <col customWidth="1" min="3" max="3" width="18.86"/>
    <col customWidth="1" min="4" max="4" width="17.0"/>
    <col customWidth="1" min="5" max="5" width="13.14"/>
    <col customWidth="1" min="6" max="6" width="11.43"/>
    <col customWidth="1" hidden="1" min="7" max="8" width="11.86"/>
    <col customWidth="1" min="9" max="26" width="10.71"/>
  </cols>
  <sheetData>
    <row r="1" ht="15.0" customHeight="1">
      <c r="A1" s="5"/>
      <c r="B1" s="128" t="s">
        <v>198</v>
      </c>
      <c r="C1" s="32"/>
      <c r="D1" s="32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129" t="s">
        <v>639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1.25" customHeight="1">
      <c r="A3" s="5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1.25" customHeight="1">
      <c r="A4" s="57" t="s">
        <v>640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39.75" customHeight="1">
      <c r="A5" s="130" t="s">
        <v>641</v>
      </c>
      <c r="F5" s="5"/>
      <c r="G5" s="5"/>
      <c r="H5" s="13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1.25" customHeight="1">
      <c r="A6" s="80"/>
      <c r="B6" s="80"/>
      <c r="C6" s="80"/>
      <c r="D6" s="80"/>
      <c r="E6" s="5"/>
      <c r="F6" s="5"/>
      <c r="G6" s="5"/>
      <c r="H6" s="13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1.25" customHeight="1">
      <c r="A7" s="131" t="s">
        <v>642</v>
      </c>
      <c r="B7" s="131"/>
      <c r="C7" s="131"/>
      <c r="D7" s="13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131"/>
      <c r="B8" s="131"/>
      <c r="C8" s="131"/>
      <c r="D8" s="13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1.25" customHeight="1">
      <c r="A9" s="73" t="s">
        <v>600</v>
      </c>
      <c r="B9" s="131"/>
      <c r="C9" s="131"/>
      <c r="D9" s="13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25.5" customHeight="1">
      <c r="A10" s="132" t="s">
        <v>643</v>
      </c>
      <c r="B10" s="133" t="s">
        <v>644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134" t="s">
        <v>645</v>
      </c>
      <c r="B11" s="56" t="s">
        <v>646</v>
      </c>
      <c r="C11" s="56"/>
      <c r="D11" s="56"/>
      <c r="E11" s="5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5.5" customHeight="1">
      <c r="A12" s="134" t="s">
        <v>647</v>
      </c>
      <c r="B12" s="133" t="s">
        <v>648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25.5" customHeight="1">
      <c r="A13" s="134" t="s">
        <v>649</v>
      </c>
      <c r="B13" s="133" t="s">
        <v>650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131"/>
      <c r="B14" s="64"/>
      <c r="C14" s="64"/>
      <c r="D14" s="64"/>
      <c r="E14" s="6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39.0" customHeight="1">
      <c r="A15" s="132" t="s">
        <v>651</v>
      </c>
      <c r="B15" s="56" t="s">
        <v>652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134" t="s">
        <v>653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5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73" t="s">
        <v>626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135" t="s">
        <v>654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135" t="s">
        <v>655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13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131" t="s">
        <v>656</v>
      </c>
      <c r="B22" s="131"/>
      <c r="C22" s="131"/>
      <c r="D22" s="13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131" t="s">
        <v>657</v>
      </c>
      <c r="B23" s="131"/>
      <c r="C23" s="131"/>
      <c r="D23" s="13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131" t="s">
        <v>658</v>
      </c>
      <c r="B24" s="131"/>
      <c r="C24" s="131"/>
      <c r="D24" s="13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131" t="s">
        <v>659</v>
      </c>
      <c r="B25" s="131"/>
      <c r="C25" s="131"/>
      <c r="D25" s="13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131" t="s">
        <v>660</v>
      </c>
      <c r="B26" s="131"/>
      <c r="C26" s="131"/>
      <c r="D26" s="13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131"/>
      <c r="B27" s="131"/>
      <c r="C27" s="131"/>
      <c r="D27" s="13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131" t="s">
        <v>661</v>
      </c>
      <c r="B28" s="131"/>
      <c r="C28" s="131"/>
      <c r="D28" s="13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131"/>
      <c r="B29" s="131"/>
      <c r="C29" s="131"/>
      <c r="D29" s="13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136" t="s">
        <v>662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5">
    <mergeCell ref="B1:E1"/>
    <mergeCell ref="A5:E5"/>
    <mergeCell ref="B10:E10"/>
    <mergeCell ref="B12:E12"/>
    <mergeCell ref="B13:E13"/>
  </mergeCells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64.57"/>
    <col customWidth="1" min="3" max="3" width="16.43"/>
    <col customWidth="1" min="4" max="4" width="19.14"/>
    <col customWidth="1" min="5" max="5" width="24.57"/>
    <col customWidth="1" min="6" max="6" width="22.86"/>
    <col customWidth="1" min="7" max="8" width="16.86"/>
    <col customWidth="1" min="9" max="26" width="9.14"/>
  </cols>
  <sheetData>
    <row r="1" ht="18.75" customHeight="1">
      <c r="A1" s="31" t="str">
        <f>'Notas a los Edos Financieros'!A1</f>
        <v>INSTITUTO MUNICIPAL DE LAS MUJERES</v>
      </c>
      <c r="B1" s="32"/>
      <c r="C1" s="32"/>
      <c r="D1" s="32"/>
      <c r="E1" s="32"/>
      <c r="F1" s="7"/>
      <c r="G1" s="33" t="s">
        <v>1</v>
      </c>
      <c r="H1" s="34">
        <f>'Notas a los Edos Financieros'!D1</f>
        <v>2023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ht="18.75" customHeight="1">
      <c r="A2" s="31" t="s">
        <v>55</v>
      </c>
      <c r="B2" s="32"/>
      <c r="C2" s="32"/>
      <c r="D2" s="32"/>
      <c r="E2" s="32"/>
      <c r="F2" s="7"/>
      <c r="G2" s="33" t="s">
        <v>3</v>
      </c>
      <c r="H2" s="34" t="str">
        <f>'Notas a los Edos Financieros'!D2</f>
        <v>Trimestral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ht="18.75" customHeight="1">
      <c r="A3" s="31" t="str">
        <f>'Notas a los Edos Financieros'!A3</f>
        <v>Correspondiente del 01 de Enero al 31 de Diciembre de 2023</v>
      </c>
      <c r="B3" s="32"/>
      <c r="C3" s="32"/>
      <c r="D3" s="32"/>
      <c r="E3" s="32"/>
      <c r="F3" s="7"/>
      <c r="G3" s="33" t="s">
        <v>6</v>
      </c>
      <c r="H3" s="34">
        <f>'Notas a los Edos Financieros'!D3</f>
        <v>4</v>
      </c>
      <c r="I3" s="35"/>
      <c r="J3" s="36" t="s">
        <v>56</v>
      </c>
      <c r="K3" s="37"/>
      <c r="L3" s="38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ht="11.25" customHeight="1">
      <c r="A4" s="39" t="s">
        <v>57</v>
      </c>
      <c r="B4" s="40"/>
      <c r="C4" s="40"/>
      <c r="D4" s="40"/>
      <c r="E4" s="40"/>
      <c r="F4" s="40"/>
      <c r="G4" s="40"/>
      <c r="H4" s="40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ht="11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ht="11.25" customHeight="1">
      <c r="A6" s="40" t="s">
        <v>58</v>
      </c>
      <c r="B6" s="40"/>
      <c r="C6" s="40"/>
      <c r="D6" s="40"/>
      <c r="E6" s="40"/>
      <c r="F6" s="40"/>
      <c r="G6" s="40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ht="11.25" customHeight="1">
      <c r="A7" s="42" t="s">
        <v>59</v>
      </c>
      <c r="B7" s="42" t="s">
        <v>60</v>
      </c>
      <c r="C7" s="42" t="s">
        <v>61</v>
      </c>
      <c r="D7" s="42" t="s">
        <v>62</v>
      </c>
      <c r="E7" s="42"/>
      <c r="F7" s="42"/>
      <c r="G7" s="42"/>
      <c r="H7" s="42"/>
      <c r="I7" s="41"/>
      <c r="J7" s="42" t="s">
        <v>59</v>
      </c>
      <c r="K7" s="42" t="s">
        <v>60</v>
      </c>
      <c r="L7" s="42" t="s">
        <v>61</v>
      </c>
      <c r="M7" s="42" t="s">
        <v>62</v>
      </c>
      <c r="N7" s="42"/>
      <c r="O7" s="42"/>
      <c r="P7" s="42"/>
      <c r="Q7" s="42"/>
      <c r="R7" s="41"/>
      <c r="S7" s="41"/>
      <c r="T7" s="41"/>
      <c r="U7" s="41"/>
      <c r="V7" s="41"/>
      <c r="W7" s="41"/>
      <c r="X7" s="41"/>
      <c r="Y7" s="41"/>
      <c r="Z7" s="41"/>
    </row>
    <row r="8" ht="11.25" customHeight="1">
      <c r="A8" s="43">
        <v>1114.0</v>
      </c>
      <c r="B8" s="41" t="s">
        <v>63</v>
      </c>
      <c r="C8" s="44">
        <v>0.0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ht="11.25" customHeight="1">
      <c r="A9" s="43">
        <v>1115.0</v>
      </c>
      <c r="B9" s="41" t="s">
        <v>64</v>
      </c>
      <c r="C9" s="44">
        <v>0.0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ht="11.25" customHeight="1">
      <c r="A10" s="43">
        <v>1121.0</v>
      </c>
      <c r="B10" s="41" t="s">
        <v>65</v>
      </c>
      <c r="C10" s="44">
        <v>0.0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ht="11.25" customHeight="1">
      <c r="A11" s="43">
        <v>1211.0</v>
      </c>
      <c r="B11" s="41" t="s">
        <v>66</v>
      </c>
      <c r="C11" s="44">
        <v>0.0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ht="11.2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ht="11.25" customHeight="1">
      <c r="A13" s="40" t="s">
        <v>67</v>
      </c>
      <c r="B13" s="40"/>
      <c r="C13" s="40"/>
      <c r="D13" s="40"/>
      <c r="E13" s="40"/>
      <c r="F13" s="40"/>
      <c r="G13" s="40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ht="11.25" customHeight="1">
      <c r="A14" s="42" t="s">
        <v>59</v>
      </c>
      <c r="B14" s="42" t="s">
        <v>60</v>
      </c>
      <c r="C14" s="42" t="s">
        <v>61</v>
      </c>
      <c r="D14" s="42">
        <v>2022.0</v>
      </c>
      <c r="E14" s="42">
        <v>2021.0</v>
      </c>
      <c r="F14" s="42">
        <f t="shared" ref="F14:G14" si="1">E14-1</f>
        <v>2020</v>
      </c>
      <c r="G14" s="42">
        <f t="shared" si="1"/>
        <v>2019</v>
      </c>
      <c r="H14" s="42" t="s">
        <v>68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ht="11.25" customHeight="1">
      <c r="A15" s="43">
        <v>1122.0</v>
      </c>
      <c r="B15" s="41" t="s">
        <v>69</v>
      </c>
      <c r="C15" s="44">
        <v>-0.28</v>
      </c>
      <c r="D15" s="44">
        <v>-0.28</v>
      </c>
      <c r="E15" s="44">
        <v>-0.28</v>
      </c>
      <c r="F15" s="44">
        <v>-0.28</v>
      </c>
      <c r="G15" s="44">
        <v>-0.28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ht="11.25" customHeight="1">
      <c r="A16" s="43">
        <v>1124.0</v>
      </c>
      <c r="B16" s="41" t="s">
        <v>70</v>
      </c>
      <c r="C16" s="44">
        <v>0.0</v>
      </c>
      <c r="D16" s="44">
        <v>0.0</v>
      </c>
      <c r="E16" s="44">
        <v>0.0</v>
      </c>
      <c r="F16" s="44">
        <v>0.0</v>
      </c>
      <c r="G16" s="44">
        <v>0.0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ht="11.2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ht="11.25" customHeight="1">
      <c r="A18" s="40" t="s">
        <v>71</v>
      </c>
      <c r="B18" s="40"/>
      <c r="C18" s="40"/>
      <c r="D18" s="40"/>
      <c r="E18" s="40"/>
      <c r="F18" s="40"/>
      <c r="G18" s="40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ht="11.25" customHeight="1">
      <c r="A19" s="42" t="s">
        <v>59</v>
      </c>
      <c r="B19" s="42" t="s">
        <v>60</v>
      </c>
      <c r="C19" s="42" t="s">
        <v>61</v>
      </c>
      <c r="D19" s="42" t="s">
        <v>72</v>
      </c>
      <c r="E19" s="42" t="s">
        <v>73</v>
      </c>
      <c r="F19" s="42" t="s">
        <v>74</v>
      </c>
      <c r="G19" s="42" t="s">
        <v>75</v>
      </c>
      <c r="H19" s="42" t="s">
        <v>76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ht="11.25" customHeight="1">
      <c r="A20" s="43">
        <v>1123.0</v>
      </c>
      <c r="B20" s="41" t="s">
        <v>77</v>
      </c>
      <c r="C20" s="44">
        <v>0.0</v>
      </c>
      <c r="D20" s="44">
        <v>0.0</v>
      </c>
      <c r="E20" s="44">
        <v>0.0</v>
      </c>
      <c r="F20" s="44">
        <v>0.0</v>
      </c>
      <c r="G20" s="44">
        <v>0.0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ht="11.25" customHeight="1">
      <c r="A21" s="43">
        <v>1125.0</v>
      </c>
      <c r="B21" s="41" t="s">
        <v>78</v>
      </c>
      <c r="C21" s="44">
        <v>0.0</v>
      </c>
      <c r="D21" s="44">
        <v>0.0</v>
      </c>
      <c r="E21" s="44">
        <v>0.0</v>
      </c>
      <c r="F21" s="44">
        <v>0.0</v>
      </c>
      <c r="G21" s="44">
        <v>0.0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ht="11.25" customHeight="1">
      <c r="A22" s="45">
        <v>1126.0</v>
      </c>
      <c r="B22" s="5" t="s">
        <v>79</v>
      </c>
      <c r="C22" s="44">
        <v>0.0</v>
      </c>
      <c r="D22" s="44">
        <v>0.0</v>
      </c>
      <c r="E22" s="44">
        <v>0.0</v>
      </c>
      <c r="F22" s="44">
        <v>0.0</v>
      </c>
      <c r="G22" s="44">
        <v>0.0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ht="11.25" customHeight="1">
      <c r="A23" s="45">
        <v>1129.0</v>
      </c>
      <c r="B23" s="5" t="s">
        <v>80</v>
      </c>
      <c r="C23" s="44">
        <v>34805.35</v>
      </c>
      <c r="D23" s="44">
        <v>34437.409999999996</v>
      </c>
      <c r="E23" s="44">
        <v>367.94</v>
      </c>
      <c r="F23" s="44">
        <v>0.0</v>
      </c>
      <c r="G23" s="44">
        <v>0.0</v>
      </c>
      <c r="H23" s="46">
        <v>1.0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ht="11.25" customHeight="1">
      <c r="A24" s="43">
        <v>1131.0</v>
      </c>
      <c r="B24" s="41" t="s">
        <v>81</v>
      </c>
      <c r="C24" s="44">
        <v>0.0</v>
      </c>
      <c r="D24" s="44">
        <v>0.0</v>
      </c>
      <c r="E24" s="44">
        <v>0.0</v>
      </c>
      <c r="F24" s="44">
        <v>0.0</v>
      </c>
      <c r="G24" s="44">
        <v>0.0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ht="11.25" customHeight="1">
      <c r="A25" s="43">
        <v>1132.0</v>
      </c>
      <c r="B25" s="41" t="s">
        <v>82</v>
      </c>
      <c r="C25" s="44">
        <v>0.0</v>
      </c>
      <c r="D25" s="44">
        <v>0.0</v>
      </c>
      <c r="E25" s="44">
        <v>0.0</v>
      </c>
      <c r="F25" s="44">
        <v>0.0</v>
      </c>
      <c r="G25" s="44">
        <v>0.0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ht="11.25" customHeight="1">
      <c r="A26" s="43">
        <v>1133.0</v>
      </c>
      <c r="B26" s="41" t="s">
        <v>83</v>
      </c>
      <c r="C26" s="44">
        <v>0.0</v>
      </c>
      <c r="D26" s="44">
        <v>0.0</v>
      </c>
      <c r="E26" s="44">
        <v>0.0</v>
      </c>
      <c r="F26" s="44">
        <v>0.0</v>
      </c>
      <c r="G26" s="44">
        <v>0.0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ht="11.25" customHeight="1">
      <c r="A27" s="43">
        <v>1134.0</v>
      </c>
      <c r="B27" s="41" t="s">
        <v>84</v>
      </c>
      <c r="C27" s="44">
        <v>0.0</v>
      </c>
      <c r="D27" s="44">
        <v>0.0</v>
      </c>
      <c r="E27" s="44">
        <v>0.0</v>
      </c>
      <c r="F27" s="44">
        <v>0.0</v>
      </c>
      <c r="G27" s="44">
        <v>0.0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ht="11.25" customHeight="1">
      <c r="A28" s="43">
        <v>1139.0</v>
      </c>
      <c r="B28" s="41" t="s">
        <v>85</v>
      </c>
      <c r="C28" s="44">
        <v>0.0</v>
      </c>
      <c r="D28" s="44">
        <v>0.0</v>
      </c>
      <c r="E28" s="44">
        <v>0.0</v>
      </c>
      <c r="F28" s="44">
        <v>0.0</v>
      </c>
      <c r="G28" s="44">
        <v>0.0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ht="11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11.25" customHeight="1">
      <c r="A30" s="40" t="s">
        <v>86</v>
      </c>
      <c r="B30" s="40"/>
      <c r="C30" s="40"/>
      <c r="D30" s="40"/>
      <c r="E30" s="40"/>
      <c r="F30" s="40"/>
      <c r="G30" s="40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ht="11.25" customHeight="1">
      <c r="A31" s="42" t="s">
        <v>59</v>
      </c>
      <c r="B31" s="42" t="s">
        <v>60</v>
      </c>
      <c r="C31" s="42" t="s">
        <v>61</v>
      </c>
      <c r="D31" s="42" t="s">
        <v>87</v>
      </c>
      <c r="E31" s="42" t="s">
        <v>88</v>
      </c>
      <c r="F31" s="42" t="s">
        <v>89</v>
      </c>
      <c r="G31" s="42" t="s">
        <v>90</v>
      </c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ht="11.25" customHeight="1">
      <c r="A32" s="43">
        <v>1140.0</v>
      </c>
      <c r="B32" s="41" t="s">
        <v>91</v>
      </c>
      <c r="C32" s="44">
        <v>0.0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1.25" customHeight="1">
      <c r="A33" s="43">
        <v>1141.0</v>
      </c>
      <c r="B33" s="41" t="s">
        <v>92</v>
      </c>
      <c r="C33" s="44">
        <v>0.0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11.25" customHeight="1">
      <c r="A34" s="43">
        <v>1142.0</v>
      </c>
      <c r="B34" s="41" t="s">
        <v>93</v>
      </c>
      <c r="C34" s="44">
        <v>0.0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ht="11.25" customHeight="1">
      <c r="A35" s="43">
        <v>1143.0</v>
      </c>
      <c r="B35" s="41" t="s">
        <v>94</v>
      </c>
      <c r="C35" s="44">
        <v>0.0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ht="11.25" customHeight="1">
      <c r="A36" s="43">
        <v>1144.0</v>
      </c>
      <c r="B36" s="41" t="s">
        <v>95</v>
      </c>
      <c r="C36" s="44">
        <v>0.0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1.25" customHeight="1">
      <c r="A37" s="43">
        <v>1145.0</v>
      </c>
      <c r="B37" s="41" t="s">
        <v>96</v>
      </c>
      <c r="C37" s="44">
        <v>0.0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1.2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1.25" customHeight="1">
      <c r="A39" s="40" t="s">
        <v>97</v>
      </c>
      <c r="B39" s="40"/>
      <c r="C39" s="40"/>
      <c r="D39" s="40"/>
      <c r="E39" s="40"/>
      <c r="F39" s="40"/>
      <c r="G39" s="40"/>
      <c r="H39" s="40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1.25" customHeight="1">
      <c r="A40" s="42" t="s">
        <v>59</v>
      </c>
      <c r="B40" s="42" t="s">
        <v>60</v>
      </c>
      <c r="C40" s="42" t="s">
        <v>61</v>
      </c>
      <c r="D40" s="42" t="s">
        <v>98</v>
      </c>
      <c r="E40" s="42" t="s">
        <v>99</v>
      </c>
      <c r="F40" s="42" t="s">
        <v>100</v>
      </c>
      <c r="G40" s="42"/>
      <c r="H40" s="4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11.25" customHeight="1">
      <c r="A41" s="43">
        <v>1150.0</v>
      </c>
      <c r="B41" s="41" t="s">
        <v>101</v>
      </c>
      <c r="C41" s="44">
        <v>0.0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1.25" customHeight="1">
      <c r="A42" s="43">
        <v>1151.0</v>
      </c>
      <c r="B42" s="41" t="s">
        <v>102</v>
      </c>
      <c r="C42" s="44">
        <v>0.0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1.2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ht="11.25" customHeight="1">
      <c r="A44" s="40" t="s">
        <v>103</v>
      </c>
      <c r="B44" s="40"/>
      <c r="C44" s="40"/>
      <c r="D44" s="40"/>
      <c r="E44" s="40"/>
      <c r="F44" s="40"/>
      <c r="G44" s="40"/>
      <c r="H44" s="4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1.25" customHeight="1">
      <c r="A45" s="42" t="s">
        <v>59</v>
      </c>
      <c r="B45" s="42" t="s">
        <v>60</v>
      </c>
      <c r="C45" s="42" t="s">
        <v>61</v>
      </c>
      <c r="D45" s="42" t="s">
        <v>62</v>
      </c>
      <c r="E45" s="42" t="s">
        <v>76</v>
      </c>
      <c r="F45" s="42"/>
      <c r="G45" s="42"/>
      <c r="H45" s="42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11.25" customHeight="1">
      <c r="A46" s="43">
        <v>1213.0</v>
      </c>
      <c r="B46" s="41" t="s">
        <v>104</v>
      </c>
      <c r="C46" s="44">
        <v>0.0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ht="11.2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ht="11.25" customHeight="1">
      <c r="A48" s="40" t="s">
        <v>105</v>
      </c>
      <c r="B48" s="40"/>
      <c r="C48" s="40"/>
      <c r="D48" s="40"/>
      <c r="E48" s="40"/>
      <c r="F48" s="40"/>
      <c r="G48" s="40"/>
      <c r="H48" s="40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ht="11.25" customHeight="1">
      <c r="A49" s="42" t="s">
        <v>59</v>
      </c>
      <c r="B49" s="42" t="s">
        <v>60</v>
      </c>
      <c r="C49" s="42" t="s">
        <v>61</v>
      </c>
      <c r="D49" s="42"/>
      <c r="E49" s="42"/>
      <c r="F49" s="42"/>
      <c r="G49" s="42"/>
      <c r="H49" s="42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ht="11.25" customHeight="1">
      <c r="A50" s="43">
        <v>1214.0</v>
      </c>
      <c r="B50" s="41" t="s">
        <v>106</v>
      </c>
      <c r="C50" s="44">
        <v>0.0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ht="11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ht="11.25" customHeight="1">
      <c r="A52" s="40" t="s">
        <v>107</v>
      </c>
      <c r="B52" s="40"/>
      <c r="C52" s="40"/>
      <c r="D52" s="40"/>
      <c r="E52" s="40"/>
      <c r="F52" s="40"/>
      <c r="G52" s="40"/>
      <c r="H52" s="40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ht="11.25" customHeight="1">
      <c r="A53" s="42" t="s">
        <v>59</v>
      </c>
      <c r="B53" s="42" t="s">
        <v>60</v>
      </c>
      <c r="C53" s="42" t="s">
        <v>61</v>
      </c>
      <c r="D53" s="42" t="s">
        <v>108</v>
      </c>
      <c r="E53" s="42" t="s">
        <v>109</v>
      </c>
      <c r="F53" s="42" t="s">
        <v>98</v>
      </c>
      <c r="G53" s="42" t="s">
        <v>110</v>
      </c>
      <c r="H53" s="42" t="s">
        <v>111</v>
      </c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ht="11.25" customHeight="1">
      <c r="A54" s="43">
        <v>1230.0</v>
      </c>
      <c r="B54" s="41" t="s">
        <v>112</v>
      </c>
      <c r="C54" s="44">
        <f t="shared" ref="C54:E54" si="2">+SUM(C55:C61)</f>
        <v>24764626.14</v>
      </c>
      <c r="D54" s="44">
        <f t="shared" si="2"/>
        <v>166658.76</v>
      </c>
      <c r="E54" s="44">
        <f t="shared" si="2"/>
        <v>5667826.9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ht="11.25" customHeight="1">
      <c r="A55" s="43">
        <v>1231.0</v>
      </c>
      <c r="B55" s="41" t="s">
        <v>113</v>
      </c>
      <c r="C55" s="44">
        <v>4563565.0</v>
      </c>
      <c r="D55" s="44">
        <v>0.0</v>
      </c>
      <c r="E55" s="44">
        <v>0.0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ht="11.25" customHeight="1">
      <c r="A56" s="43">
        <v>1232.0</v>
      </c>
      <c r="B56" s="41" t="s">
        <v>114</v>
      </c>
      <c r="C56" s="44">
        <v>0.0</v>
      </c>
      <c r="D56" s="44">
        <v>0.0</v>
      </c>
      <c r="E56" s="44">
        <v>0.0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ht="11.25" customHeight="1">
      <c r="A57" s="43">
        <v>1233.0</v>
      </c>
      <c r="B57" s="41" t="s">
        <v>115</v>
      </c>
      <c r="C57" s="44">
        <v>2.020106114E7</v>
      </c>
      <c r="D57" s="44">
        <v>166658.7600000007</v>
      </c>
      <c r="E57" s="44">
        <v>5667826.9</v>
      </c>
      <c r="F57" s="41" t="s">
        <v>116</v>
      </c>
      <c r="G57" s="47">
        <v>0.033</v>
      </c>
      <c r="H57" s="41" t="s">
        <v>117</v>
      </c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ht="11.25" customHeight="1">
      <c r="A58" s="43">
        <v>1234.0</v>
      </c>
      <c r="B58" s="41" t="s">
        <v>118</v>
      </c>
      <c r="C58" s="44">
        <v>0.0</v>
      </c>
      <c r="D58" s="44">
        <v>0.0</v>
      </c>
      <c r="E58" s="44">
        <v>0.0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ht="11.25" customHeight="1">
      <c r="A59" s="43">
        <v>1235.0</v>
      </c>
      <c r="B59" s="41" t="s">
        <v>119</v>
      </c>
      <c r="C59" s="44">
        <v>0.0</v>
      </c>
      <c r="D59" s="44">
        <v>0.0</v>
      </c>
      <c r="E59" s="44">
        <v>0.0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ht="11.25" customHeight="1">
      <c r="A60" s="43">
        <v>1236.0</v>
      </c>
      <c r="B60" s="41" t="s">
        <v>120</v>
      </c>
      <c r="C60" s="44">
        <v>0.0</v>
      </c>
      <c r="D60" s="44">
        <v>0.0</v>
      </c>
      <c r="E60" s="44">
        <v>0.0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ht="11.25" customHeight="1">
      <c r="A61" s="43">
        <v>1239.0</v>
      </c>
      <c r="B61" s="41" t="s">
        <v>121</v>
      </c>
      <c r="C61" s="44">
        <v>0.0</v>
      </c>
      <c r="D61" s="44">
        <v>0.0</v>
      </c>
      <c r="E61" s="44">
        <v>0.0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ht="11.25" customHeight="1">
      <c r="A62" s="43">
        <v>1240.0</v>
      </c>
      <c r="B62" s="41" t="s">
        <v>122</v>
      </c>
      <c r="C62" s="44">
        <f t="shared" ref="C62:E62" si="3">+SUM(C63:C70)</f>
        <v>9689721.73</v>
      </c>
      <c r="D62" s="44">
        <f t="shared" si="3"/>
        <v>281081.2048</v>
      </c>
      <c r="E62" s="44">
        <f t="shared" si="3"/>
        <v>3862125</v>
      </c>
      <c r="F62" s="41" t="s">
        <v>116</v>
      </c>
      <c r="G62" s="46">
        <v>0.1</v>
      </c>
      <c r="H62" s="41" t="s">
        <v>117</v>
      </c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ht="11.25" customHeight="1">
      <c r="A63" s="43">
        <v>1241.0</v>
      </c>
      <c r="B63" s="41" t="s">
        <v>123</v>
      </c>
      <c r="C63" s="44">
        <v>5188664.09</v>
      </c>
      <c r="D63" s="44">
        <v>174147.04494904168</v>
      </c>
      <c r="E63" s="44">
        <v>2392823.3001990416</v>
      </c>
      <c r="F63" s="41" t="s">
        <v>116</v>
      </c>
      <c r="G63" s="46">
        <v>0.1</v>
      </c>
      <c r="H63" s="41" t="s">
        <v>117</v>
      </c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ht="11.25" customHeight="1">
      <c r="A64" s="43">
        <v>1242.0</v>
      </c>
      <c r="B64" s="41" t="s">
        <v>124</v>
      </c>
      <c r="C64" s="44">
        <v>837796.23</v>
      </c>
      <c r="D64" s="44">
        <v>59344.49607385078</v>
      </c>
      <c r="E64" s="44">
        <v>815407.9960738508</v>
      </c>
      <c r="F64" s="41" t="s">
        <v>116</v>
      </c>
      <c r="G64" s="46">
        <v>0.1</v>
      </c>
      <c r="H64" s="41" t="s">
        <v>117</v>
      </c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1.25" customHeight="1">
      <c r="A65" s="43">
        <v>1243.0</v>
      </c>
      <c r="B65" s="41" t="s">
        <v>125</v>
      </c>
      <c r="C65" s="44">
        <v>0.0</v>
      </c>
      <c r="D65" s="44">
        <v>0.0</v>
      </c>
      <c r="E65" s="44">
        <v>0.0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ht="11.25" customHeight="1">
      <c r="A66" s="43">
        <v>1244.0</v>
      </c>
      <c r="B66" s="41" t="s">
        <v>126</v>
      </c>
      <c r="C66" s="44">
        <v>3041083.0</v>
      </c>
      <c r="D66" s="44">
        <v>44877.94222440373</v>
      </c>
      <c r="E66" s="44">
        <v>616633.9822244038</v>
      </c>
      <c r="F66" s="41" t="s">
        <v>116</v>
      </c>
      <c r="G66" s="46">
        <v>0.25</v>
      </c>
      <c r="H66" s="41" t="s">
        <v>117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ht="11.25" customHeight="1">
      <c r="A67" s="43">
        <v>1245.0</v>
      </c>
      <c r="B67" s="41" t="s">
        <v>127</v>
      </c>
      <c r="C67" s="44">
        <v>105368.21</v>
      </c>
      <c r="D67" s="44">
        <v>488.85946352680276</v>
      </c>
      <c r="E67" s="44">
        <v>6717.049463526802</v>
      </c>
      <c r="F67" s="41" t="s">
        <v>116</v>
      </c>
      <c r="G67" s="46">
        <v>0.1</v>
      </c>
      <c r="H67" s="41" t="s">
        <v>117</v>
      </c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ht="11.25" customHeight="1">
      <c r="A68" s="43">
        <v>1246.0</v>
      </c>
      <c r="B68" s="41" t="s">
        <v>128</v>
      </c>
      <c r="C68" s="44">
        <v>516810.2</v>
      </c>
      <c r="D68" s="44">
        <v>2222.862039176871</v>
      </c>
      <c r="E68" s="44">
        <v>30542.672039176872</v>
      </c>
      <c r="F68" s="41" t="s">
        <v>116</v>
      </c>
      <c r="G68" s="46">
        <v>0.1</v>
      </c>
      <c r="H68" s="41" t="s">
        <v>117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ht="11.25" customHeight="1">
      <c r="A69" s="43">
        <v>1247.0</v>
      </c>
      <c r="B69" s="41" t="s">
        <v>129</v>
      </c>
      <c r="C69" s="44">
        <v>0.0</v>
      </c>
      <c r="D69" s="44">
        <v>0.0</v>
      </c>
      <c r="E69" s="44">
        <v>0.0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ht="11.25" customHeight="1">
      <c r="A70" s="43">
        <v>1248.0</v>
      </c>
      <c r="B70" s="41" t="s">
        <v>130</v>
      </c>
      <c r="C70" s="44">
        <v>0.0</v>
      </c>
      <c r="D70" s="44">
        <v>0.0</v>
      </c>
      <c r="E70" s="44">
        <v>0.0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ht="11.2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ht="11.25" customHeight="1">
      <c r="A72" s="40" t="s">
        <v>131</v>
      </c>
      <c r="B72" s="40"/>
      <c r="C72" s="40"/>
      <c r="D72" s="40"/>
      <c r="E72" s="40"/>
      <c r="F72" s="40"/>
      <c r="G72" s="40"/>
      <c r="H72" s="40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ht="11.25" customHeight="1">
      <c r="A73" s="42" t="s">
        <v>59</v>
      </c>
      <c r="B73" s="42" t="s">
        <v>60</v>
      </c>
      <c r="C73" s="42" t="s">
        <v>61</v>
      </c>
      <c r="D73" s="42" t="s">
        <v>132</v>
      </c>
      <c r="E73" s="42" t="s">
        <v>133</v>
      </c>
      <c r="F73" s="42" t="s">
        <v>98</v>
      </c>
      <c r="G73" s="42" t="s">
        <v>110</v>
      </c>
      <c r="H73" s="42" t="s">
        <v>111</v>
      </c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ht="11.25" customHeight="1">
      <c r="A74" s="43">
        <v>1250.0</v>
      </c>
      <c r="B74" s="41" t="s">
        <v>134</v>
      </c>
      <c r="C74" s="44">
        <f t="shared" ref="C74:E74" si="4">SUM(C75:C79)</f>
        <v>467835.92</v>
      </c>
      <c r="D74" s="44">
        <f t="shared" si="4"/>
        <v>31365.4</v>
      </c>
      <c r="E74" s="44">
        <f t="shared" si="4"/>
        <v>91651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11.25" customHeight="1">
      <c r="A75" s="43">
        <v>1251.0</v>
      </c>
      <c r="B75" s="41" t="s">
        <v>135</v>
      </c>
      <c r="C75" s="44">
        <v>467835.92</v>
      </c>
      <c r="D75" s="44">
        <v>31365.4</v>
      </c>
      <c r="E75" s="44">
        <v>91651.0</v>
      </c>
      <c r="F75" s="41" t="s">
        <v>116</v>
      </c>
      <c r="G75" s="46">
        <v>0.33</v>
      </c>
      <c r="H75" s="41" t="s">
        <v>117</v>
      </c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ht="11.25" customHeight="1">
      <c r="A76" s="43">
        <v>1252.0</v>
      </c>
      <c r="B76" s="41" t="s">
        <v>136</v>
      </c>
      <c r="C76" s="44">
        <v>0.0</v>
      </c>
      <c r="D76" s="44">
        <v>0.0</v>
      </c>
      <c r="E76" s="44">
        <v>0.0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ht="11.25" customHeight="1">
      <c r="A77" s="43">
        <v>1253.0</v>
      </c>
      <c r="B77" s="41" t="s">
        <v>137</v>
      </c>
      <c r="C77" s="44">
        <v>0.0</v>
      </c>
      <c r="D77" s="44">
        <v>0.0</v>
      </c>
      <c r="E77" s="44">
        <v>0.0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ht="11.25" customHeight="1">
      <c r="A78" s="43">
        <v>1254.0</v>
      </c>
      <c r="B78" s="41" t="s">
        <v>138</v>
      </c>
      <c r="C78" s="44">
        <v>0.0</v>
      </c>
      <c r="D78" s="44">
        <v>0.0</v>
      </c>
      <c r="E78" s="44">
        <v>0.0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ht="11.25" customHeight="1">
      <c r="A79" s="43">
        <v>1259.0</v>
      </c>
      <c r="B79" s="41" t="s">
        <v>139</v>
      </c>
      <c r="C79" s="44">
        <v>0.0</v>
      </c>
      <c r="D79" s="44">
        <v>0.0</v>
      </c>
      <c r="E79" s="44">
        <v>0.0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ht="11.25" customHeight="1">
      <c r="A80" s="43">
        <v>1270.0</v>
      </c>
      <c r="B80" s="41" t="s">
        <v>140</v>
      </c>
      <c r="C80" s="44">
        <f t="shared" ref="C80:E80" si="5">SUM(C81:C86)</f>
        <v>25922</v>
      </c>
      <c r="D80" s="44">
        <f t="shared" si="5"/>
        <v>0</v>
      </c>
      <c r="E80" s="44">
        <f t="shared" si="5"/>
        <v>0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11.25" customHeight="1">
      <c r="A81" s="43">
        <v>1271.0</v>
      </c>
      <c r="B81" s="41" t="s">
        <v>141</v>
      </c>
      <c r="C81" s="44">
        <v>0.0</v>
      </c>
      <c r="D81" s="44">
        <v>0.0</v>
      </c>
      <c r="E81" s="44">
        <v>0.0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ht="11.25" customHeight="1">
      <c r="A82" s="43">
        <v>1272.0</v>
      </c>
      <c r="B82" s="41" t="s">
        <v>142</v>
      </c>
      <c r="C82" s="44">
        <v>0.0</v>
      </c>
      <c r="D82" s="44">
        <v>0.0</v>
      </c>
      <c r="E82" s="44">
        <v>0.0</v>
      </c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11.25" customHeight="1">
      <c r="A83" s="43">
        <v>1273.0</v>
      </c>
      <c r="B83" s="41" t="s">
        <v>143</v>
      </c>
      <c r="C83" s="44">
        <v>0.0</v>
      </c>
      <c r="D83" s="44">
        <v>0.0</v>
      </c>
      <c r="E83" s="44">
        <v>0.0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11.25" customHeight="1">
      <c r="A84" s="43">
        <v>1274.0</v>
      </c>
      <c r="B84" s="41" t="s">
        <v>144</v>
      </c>
      <c r="C84" s="44">
        <v>0.0</v>
      </c>
      <c r="D84" s="44">
        <v>0.0</v>
      </c>
      <c r="E84" s="44">
        <v>0.0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ht="11.25" customHeight="1">
      <c r="A85" s="43">
        <v>1275.0</v>
      </c>
      <c r="B85" s="41" t="s">
        <v>145</v>
      </c>
      <c r="C85" s="44">
        <v>0.0</v>
      </c>
      <c r="D85" s="44">
        <v>0.0</v>
      </c>
      <c r="E85" s="44">
        <v>0.0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ht="11.25" customHeight="1">
      <c r="A86" s="43">
        <v>1279.0</v>
      </c>
      <c r="B86" s="41" t="s">
        <v>146</v>
      </c>
      <c r="C86" s="44">
        <v>25922.0</v>
      </c>
      <c r="D86" s="44">
        <v>0.0</v>
      </c>
      <c r="E86" s="44">
        <v>0.0</v>
      </c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ht="11.2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11.25" customHeight="1">
      <c r="A88" s="40" t="s">
        <v>147</v>
      </c>
      <c r="B88" s="40"/>
      <c r="C88" s="40"/>
      <c r="D88" s="40"/>
      <c r="E88" s="40"/>
      <c r="F88" s="40"/>
      <c r="G88" s="40"/>
      <c r="H88" s="40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11.25" customHeight="1">
      <c r="A89" s="42" t="s">
        <v>59</v>
      </c>
      <c r="B89" s="42" t="s">
        <v>60</v>
      </c>
      <c r="C89" s="42" t="s">
        <v>61</v>
      </c>
      <c r="D89" s="42" t="s">
        <v>148</v>
      </c>
      <c r="E89" s="42"/>
      <c r="F89" s="42"/>
      <c r="G89" s="42"/>
      <c r="H89" s="42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11.25" customHeight="1">
      <c r="A90" s="43">
        <v>1160.0</v>
      </c>
      <c r="B90" s="41" t="s">
        <v>149</v>
      </c>
      <c r="C90" s="44">
        <v>0.0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11.25" customHeight="1">
      <c r="A91" s="43">
        <v>1161.0</v>
      </c>
      <c r="B91" s="41" t="s">
        <v>150</v>
      </c>
      <c r="C91" s="44">
        <v>0.0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11.25" customHeight="1">
      <c r="A92" s="43">
        <v>1162.0</v>
      </c>
      <c r="B92" s="41" t="s">
        <v>151</v>
      </c>
      <c r="C92" s="44">
        <v>0.0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11.2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11.25" customHeight="1">
      <c r="A94" s="40" t="s">
        <v>152</v>
      </c>
      <c r="B94" s="40"/>
      <c r="C94" s="40"/>
      <c r="D94" s="40"/>
      <c r="E94" s="40"/>
      <c r="F94" s="40"/>
      <c r="G94" s="40"/>
      <c r="H94" s="40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11.25" customHeight="1">
      <c r="A95" s="42" t="s">
        <v>59</v>
      </c>
      <c r="B95" s="42" t="s">
        <v>60</v>
      </c>
      <c r="C95" s="42" t="s">
        <v>61</v>
      </c>
      <c r="D95" s="42" t="s">
        <v>76</v>
      </c>
      <c r="E95" s="42"/>
      <c r="F95" s="42"/>
      <c r="G95" s="42"/>
      <c r="H95" s="42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11.25" customHeight="1">
      <c r="A96" s="43">
        <v>1290.0</v>
      </c>
      <c r="B96" s="41" t="s">
        <v>153</v>
      </c>
      <c r="C96" s="44">
        <v>0.0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11.25" customHeight="1">
      <c r="A97" s="43">
        <v>1291.0</v>
      </c>
      <c r="B97" s="41" t="s">
        <v>154</v>
      </c>
      <c r="C97" s="44">
        <v>0.0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11.25" customHeight="1">
      <c r="A98" s="43">
        <v>1292.0</v>
      </c>
      <c r="B98" s="41" t="s">
        <v>155</v>
      </c>
      <c r="C98" s="44">
        <v>0.0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11.25" customHeight="1">
      <c r="A99" s="43">
        <v>1293.0</v>
      </c>
      <c r="B99" s="41" t="s">
        <v>156</v>
      </c>
      <c r="C99" s="44">
        <v>0.0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11.2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11.25" customHeight="1">
      <c r="A101" s="40" t="s">
        <v>157</v>
      </c>
      <c r="B101" s="40"/>
      <c r="C101" s="40"/>
      <c r="D101" s="40"/>
      <c r="E101" s="40"/>
      <c r="F101" s="40"/>
      <c r="G101" s="40"/>
      <c r="H101" s="40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ht="11.25" customHeight="1">
      <c r="A102" s="42" t="s">
        <v>59</v>
      </c>
      <c r="B102" s="42" t="s">
        <v>60</v>
      </c>
      <c r="C102" s="42" t="s">
        <v>61</v>
      </c>
      <c r="D102" s="42" t="s">
        <v>72</v>
      </c>
      <c r="E102" s="42" t="s">
        <v>73</v>
      </c>
      <c r="F102" s="42" t="s">
        <v>74</v>
      </c>
      <c r="G102" s="42" t="s">
        <v>158</v>
      </c>
      <c r="H102" s="42" t="s">
        <v>159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ht="11.25" customHeight="1">
      <c r="A103" s="43">
        <v>2110.0</v>
      </c>
      <c r="B103" s="41" t="s">
        <v>160</v>
      </c>
      <c r="C103" s="44">
        <f t="shared" ref="C103:G103" si="6">SUM(C104:C112)</f>
        <v>2006722.9</v>
      </c>
      <c r="D103" s="44">
        <f t="shared" si="6"/>
        <v>2006722.9</v>
      </c>
      <c r="E103" s="44">
        <f t="shared" si="6"/>
        <v>0</v>
      </c>
      <c r="F103" s="44">
        <f t="shared" si="6"/>
        <v>0</v>
      </c>
      <c r="G103" s="44">
        <f t="shared" si="6"/>
        <v>0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11.25" customHeight="1">
      <c r="A104" s="43">
        <v>2111.0</v>
      </c>
      <c r="B104" s="41" t="s">
        <v>161</v>
      </c>
      <c r="C104" s="44">
        <v>69886.84</v>
      </c>
      <c r="D104" s="44">
        <v>69886.84</v>
      </c>
      <c r="E104" s="44">
        <v>0.0</v>
      </c>
      <c r="F104" s="44">
        <v>0.0</v>
      </c>
      <c r="G104" s="44">
        <v>0.0</v>
      </c>
      <c r="H104" s="46">
        <v>1.0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11.25" customHeight="1">
      <c r="A105" s="43">
        <v>2112.0</v>
      </c>
      <c r="B105" s="41" t="s">
        <v>162</v>
      </c>
      <c r="C105" s="44">
        <v>594642.76</v>
      </c>
      <c r="D105" s="44">
        <v>594642.76</v>
      </c>
      <c r="E105" s="44">
        <v>0.0</v>
      </c>
      <c r="F105" s="44">
        <v>0.0</v>
      </c>
      <c r="G105" s="44">
        <v>0.0</v>
      </c>
      <c r="H105" s="46">
        <v>1.0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11.25" customHeight="1">
      <c r="A106" s="43">
        <v>2113.0</v>
      </c>
      <c r="B106" s="41" t="s">
        <v>163</v>
      </c>
      <c r="C106" s="44">
        <v>0.0</v>
      </c>
      <c r="D106" s="44">
        <v>0.0</v>
      </c>
      <c r="E106" s="44">
        <v>0.0</v>
      </c>
      <c r="F106" s="44">
        <v>0.0</v>
      </c>
      <c r="G106" s="44">
        <v>0.0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ht="11.25" customHeight="1">
      <c r="A107" s="43">
        <v>2114.0</v>
      </c>
      <c r="B107" s="41" t="s">
        <v>164</v>
      </c>
      <c r="C107" s="44">
        <v>0.0</v>
      </c>
      <c r="D107" s="44">
        <v>0.0</v>
      </c>
      <c r="E107" s="44">
        <v>0.0</v>
      </c>
      <c r="F107" s="44">
        <v>0.0</v>
      </c>
      <c r="G107" s="44">
        <v>0.0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ht="11.25" customHeight="1">
      <c r="A108" s="43">
        <v>2115.0</v>
      </c>
      <c r="B108" s="41" t="s">
        <v>165</v>
      </c>
      <c r="C108" s="44">
        <v>0.0</v>
      </c>
      <c r="D108" s="44">
        <v>0.0</v>
      </c>
      <c r="E108" s="44">
        <v>0.0</v>
      </c>
      <c r="F108" s="44">
        <v>0.0</v>
      </c>
      <c r="G108" s="44">
        <v>0.0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ht="11.25" customHeight="1">
      <c r="A109" s="43">
        <v>2116.0</v>
      </c>
      <c r="B109" s="41" t="s">
        <v>166</v>
      </c>
      <c r="C109" s="44">
        <v>0.0</v>
      </c>
      <c r="D109" s="44">
        <v>0.0</v>
      </c>
      <c r="E109" s="44">
        <v>0.0</v>
      </c>
      <c r="F109" s="44">
        <v>0.0</v>
      </c>
      <c r="G109" s="44">
        <v>0.0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ht="11.25" customHeight="1">
      <c r="A110" s="43">
        <v>2117.0</v>
      </c>
      <c r="B110" s="41" t="s">
        <v>167</v>
      </c>
      <c r="C110" s="44">
        <v>1342193.3</v>
      </c>
      <c r="D110" s="44">
        <v>1342193.3</v>
      </c>
      <c r="E110" s="44">
        <v>0.0</v>
      </c>
      <c r="F110" s="44">
        <v>0.0</v>
      </c>
      <c r="G110" s="44">
        <v>0.0</v>
      </c>
      <c r="H110" s="46">
        <v>1.0</v>
      </c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11.25" customHeight="1">
      <c r="A111" s="43">
        <v>2118.0</v>
      </c>
      <c r="B111" s="41" t="s">
        <v>168</v>
      </c>
      <c r="C111" s="44">
        <v>0.0</v>
      </c>
      <c r="D111" s="44">
        <v>0.0</v>
      </c>
      <c r="E111" s="44">
        <v>0.0</v>
      </c>
      <c r="F111" s="44">
        <v>0.0</v>
      </c>
      <c r="G111" s="44">
        <v>0.0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ht="11.25" customHeight="1">
      <c r="A112" s="43">
        <v>2119.0</v>
      </c>
      <c r="B112" s="41" t="s">
        <v>169</v>
      </c>
      <c r="C112" s="44">
        <v>0.0</v>
      </c>
      <c r="D112" s="44">
        <v>0.0</v>
      </c>
      <c r="E112" s="44">
        <v>0.0</v>
      </c>
      <c r="F112" s="44">
        <v>0.0</v>
      </c>
      <c r="G112" s="44">
        <v>0.0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ht="11.25" customHeight="1">
      <c r="A113" s="43">
        <v>2120.0</v>
      </c>
      <c r="B113" s="41" t="s">
        <v>170</v>
      </c>
      <c r="C113" s="44">
        <f>SUM(C114:C116)</f>
        <v>0</v>
      </c>
      <c r="D113" s="44">
        <v>0.0</v>
      </c>
      <c r="E113" s="44">
        <v>0.0</v>
      </c>
      <c r="F113" s="44">
        <v>0.0</v>
      </c>
      <c r="G113" s="44">
        <v>0.0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ht="11.25" customHeight="1">
      <c r="A114" s="43">
        <v>2121.0</v>
      </c>
      <c r="B114" s="41" t="s">
        <v>171</v>
      </c>
      <c r="C114" s="44">
        <v>0.0</v>
      </c>
      <c r="D114" s="44">
        <v>0.0</v>
      </c>
      <c r="E114" s="44">
        <v>0.0</v>
      </c>
      <c r="F114" s="44">
        <v>0.0</v>
      </c>
      <c r="G114" s="44">
        <v>0.0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ht="11.25" customHeight="1">
      <c r="A115" s="43">
        <v>2122.0</v>
      </c>
      <c r="B115" s="41" t="s">
        <v>172</v>
      </c>
      <c r="C115" s="44">
        <v>0.0</v>
      </c>
      <c r="D115" s="44">
        <v>0.0</v>
      </c>
      <c r="E115" s="44">
        <v>0.0</v>
      </c>
      <c r="F115" s="44">
        <v>0.0</v>
      </c>
      <c r="G115" s="44">
        <v>0.0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ht="11.25" customHeight="1">
      <c r="A116" s="43">
        <v>2129.0</v>
      </c>
      <c r="B116" s="41" t="s">
        <v>173</v>
      </c>
      <c r="C116" s="44">
        <v>0.0</v>
      </c>
      <c r="D116" s="44">
        <v>0.0</v>
      </c>
      <c r="E116" s="44">
        <v>0.0</v>
      </c>
      <c r="F116" s="44">
        <v>0.0</v>
      </c>
      <c r="G116" s="44">
        <v>0.0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ht="11.2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ht="11.25" customHeight="1">
      <c r="A118" s="40" t="s">
        <v>174</v>
      </c>
      <c r="B118" s="40"/>
      <c r="C118" s="40"/>
      <c r="D118" s="40"/>
      <c r="E118" s="40"/>
      <c r="F118" s="40"/>
      <c r="G118" s="40"/>
      <c r="H118" s="40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ht="11.25" customHeight="1">
      <c r="A119" s="42" t="s">
        <v>59</v>
      </c>
      <c r="B119" s="42" t="s">
        <v>60</v>
      </c>
      <c r="C119" s="42" t="s">
        <v>61</v>
      </c>
      <c r="D119" s="42" t="s">
        <v>175</v>
      </c>
      <c r="E119" s="42" t="s">
        <v>76</v>
      </c>
      <c r="F119" s="42"/>
      <c r="G119" s="42"/>
      <c r="H119" s="42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ht="11.25" customHeight="1">
      <c r="A120" s="43">
        <v>2160.0</v>
      </c>
      <c r="B120" s="41" t="s">
        <v>176</v>
      </c>
      <c r="C120" s="44">
        <v>0.0</v>
      </c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ht="11.25" customHeight="1">
      <c r="A121" s="43">
        <v>2161.0</v>
      </c>
      <c r="B121" s="41" t="s">
        <v>177</v>
      </c>
      <c r="C121" s="44">
        <v>0.0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ht="11.25" customHeight="1">
      <c r="A122" s="43">
        <v>2162.0</v>
      </c>
      <c r="B122" s="41" t="s">
        <v>178</v>
      </c>
      <c r="C122" s="44">
        <v>0.0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ht="11.25" customHeight="1">
      <c r="A123" s="43">
        <v>2163.0</v>
      </c>
      <c r="B123" s="41" t="s">
        <v>179</v>
      </c>
      <c r="C123" s="44">
        <v>0.0</v>
      </c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ht="11.25" customHeight="1">
      <c r="A124" s="43">
        <v>2164.0</v>
      </c>
      <c r="B124" s="41" t="s">
        <v>180</v>
      </c>
      <c r="C124" s="44">
        <v>0.0</v>
      </c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ht="11.25" customHeight="1">
      <c r="A125" s="43">
        <v>2165.0</v>
      </c>
      <c r="B125" s="41" t="s">
        <v>181</v>
      </c>
      <c r="C125" s="44">
        <v>0.0</v>
      </c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ht="11.25" customHeight="1">
      <c r="A126" s="43">
        <v>2166.0</v>
      </c>
      <c r="B126" s="41" t="s">
        <v>182</v>
      </c>
      <c r="C126" s="44">
        <v>0.0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ht="11.25" customHeight="1">
      <c r="A127" s="43">
        <v>2250.0</v>
      </c>
      <c r="B127" s="41" t="s">
        <v>183</v>
      </c>
      <c r="C127" s="44">
        <v>0.0</v>
      </c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ht="11.25" customHeight="1">
      <c r="A128" s="43">
        <v>2251.0</v>
      </c>
      <c r="B128" s="41" t="s">
        <v>184</v>
      </c>
      <c r="C128" s="44">
        <v>0.0</v>
      </c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ht="11.25" customHeight="1">
      <c r="A129" s="43">
        <v>2252.0</v>
      </c>
      <c r="B129" s="41" t="s">
        <v>185</v>
      </c>
      <c r="C129" s="44">
        <v>0.0</v>
      </c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ht="11.25" customHeight="1">
      <c r="A130" s="43">
        <v>2253.0</v>
      </c>
      <c r="B130" s="41" t="s">
        <v>186</v>
      </c>
      <c r="C130" s="44">
        <v>0.0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ht="11.25" customHeight="1">
      <c r="A131" s="43">
        <v>2254.0</v>
      </c>
      <c r="B131" s="41" t="s">
        <v>187</v>
      </c>
      <c r="C131" s="44">
        <v>0.0</v>
      </c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ht="11.25" customHeight="1">
      <c r="A132" s="43">
        <v>2255.0</v>
      </c>
      <c r="B132" s="41" t="s">
        <v>188</v>
      </c>
      <c r="C132" s="44">
        <v>0.0</v>
      </c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ht="11.25" customHeight="1">
      <c r="A133" s="43">
        <v>2256.0</v>
      </c>
      <c r="B133" s="41" t="s">
        <v>189</v>
      </c>
      <c r="C133" s="44">
        <v>0.0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ht="11.2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ht="11.25" customHeight="1">
      <c r="A135" s="40" t="s">
        <v>190</v>
      </c>
      <c r="B135" s="40"/>
      <c r="C135" s="40"/>
      <c r="D135" s="40"/>
      <c r="E135" s="40"/>
      <c r="F135" s="40"/>
      <c r="G135" s="40"/>
      <c r="H135" s="40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ht="11.25" customHeight="1">
      <c r="A136" s="48" t="s">
        <v>59</v>
      </c>
      <c r="B136" s="48" t="s">
        <v>60</v>
      </c>
      <c r="C136" s="48" t="s">
        <v>61</v>
      </c>
      <c r="D136" s="48" t="s">
        <v>175</v>
      </c>
      <c r="E136" s="48" t="s">
        <v>76</v>
      </c>
      <c r="F136" s="48"/>
      <c r="G136" s="48"/>
      <c r="H136" s="48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ht="11.25" customHeight="1">
      <c r="A137" s="43">
        <v>2159.0</v>
      </c>
      <c r="B137" s="41" t="s">
        <v>191</v>
      </c>
      <c r="C137" s="44">
        <v>0.0</v>
      </c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ht="11.25" customHeight="1">
      <c r="A138" s="43">
        <v>2199.0</v>
      </c>
      <c r="B138" s="41" t="s">
        <v>192</v>
      </c>
      <c r="C138" s="44">
        <v>0.0</v>
      </c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ht="11.25" customHeight="1">
      <c r="A139" s="43">
        <v>2240.0</v>
      </c>
      <c r="B139" s="41" t="s">
        <v>193</v>
      </c>
      <c r="C139" s="44">
        <v>0.0</v>
      </c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ht="11.25" customHeight="1">
      <c r="A140" s="43">
        <v>2241.0</v>
      </c>
      <c r="B140" s="41" t="s">
        <v>194</v>
      </c>
      <c r="C140" s="44">
        <v>0.0</v>
      </c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ht="11.25" customHeight="1">
      <c r="A141" s="43">
        <v>2242.0</v>
      </c>
      <c r="B141" s="41" t="s">
        <v>195</v>
      </c>
      <c r="C141" s="44">
        <v>0.0</v>
      </c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ht="11.25" customHeight="1">
      <c r="A142" s="43">
        <v>2249.0</v>
      </c>
      <c r="B142" s="41" t="s">
        <v>196</v>
      </c>
      <c r="C142" s="44">
        <v>0.0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ht="11.2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ht="11.25" customHeight="1">
      <c r="A144" s="41"/>
      <c r="B144" s="41" t="s">
        <v>54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ht="11.2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ht="11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ht="11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ht="11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ht="11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ht="11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ht="11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ht="11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ht="11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ht="11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ht="11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ht="11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ht="11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ht="11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ht="11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ht="11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ht="11.2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ht="11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ht="11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ht="11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ht="11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ht="11.2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ht="11.2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ht="11.2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ht="11.2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ht="11.2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ht="11.2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ht="11.2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ht="11.2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ht="11.2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ht="11.2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ht="11.2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ht="11.2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ht="11.2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ht="11.2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ht="11.2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ht="11.2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ht="11.2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ht="11.2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ht="11.2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ht="11.2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ht="11.2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ht="11.2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ht="11.2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ht="11.2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ht="11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ht="11.2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ht="11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ht="11.2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ht="11.2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ht="11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ht="11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ht="11.2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11.2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ht="11.2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ht="11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ht="11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ht="11.2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ht="11.2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ht="11.2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ht="11.2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ht="11.2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ht="11.2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ht="11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ht="11.2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ht="11.2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ht="11.2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ht="11.2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1.2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1.2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1.2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1.2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1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1.2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1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1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1.2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1.2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1.2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1.2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1.2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1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1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1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1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1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1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1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1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1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1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1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1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1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1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1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1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1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1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1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1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1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1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1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1.2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1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1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1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1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1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1.2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1.2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1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1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1.2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1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1.2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1.2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1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1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1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1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1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1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1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1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1.2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1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1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1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1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1.2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1.2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1.2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1.2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1.2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1.2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1.2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1.2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1.2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1.2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1.2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1.2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1.2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1.2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1.2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1.2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1.2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1.2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1.2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1.2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1.2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1.2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1.2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1.2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1.2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1.2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1.2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1.2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1.2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1.2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1.2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1.2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1.2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1.2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1.2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1.2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1.2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1.2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1.2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1.2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1.2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1.2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1.2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1.2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1.2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1.2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1.2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1.2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1.2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1.2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1.2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1.2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1.2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1.2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1.2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1.2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1.2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1.2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1.2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1.2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1.2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1.2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1.2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1.2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1.2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1.2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1.2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1.2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1.2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1.2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1.2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1.2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1.2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1.2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1.2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1.2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1.2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1.2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1.2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1.2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1.2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1.2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1.2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1.2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1.2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1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1.2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1.2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1.2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1.2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1.2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1.2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1.2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1.2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1.2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1.2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1.2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1.2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1.2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1.2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1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1.2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1.2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1.2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1.2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1.2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1.2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1.2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1.2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1.2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1.2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1.2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1.2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1.2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1.2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1.2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1.2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1.2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1.2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1.2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1.2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1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1.2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1.2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1.2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1.2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1.2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1.2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1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1.2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1.2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1.2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1.2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1.2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1.2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1.2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1.2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1.2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1.2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1.2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1.2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1.2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1.2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1.2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1.2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1.2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1.2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1.2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1.2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1.2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1.2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1.2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1.2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1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1.2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1.2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1.2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1.2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1.2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1.2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1.2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1.2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1.2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1.2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1.2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1.2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1.2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1.2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1.2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1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1.2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1.2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1.2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1.2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1.2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1.2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1.2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1.2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1.2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1.2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1.2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1.2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1.2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1.2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1.2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1.2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1.2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1.2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1.2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1.2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1.2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1.2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1.2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1.2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1.2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1.2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1.2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1.2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1.2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1.2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1.2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1.2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1.2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1.2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1.2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1.2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1.2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1.2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1.2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1.2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1.2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1.2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1.2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1.2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1.2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1.2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1.2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1.2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1.2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1.2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1.2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1.2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1.2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1.2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1.2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1.2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1.2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1.2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1.2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1.2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1.2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1.2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1.2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1.2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1.2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1.2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1.2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1.2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1.2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1.2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1.2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1.2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1.2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1.2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1.2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1.2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1.2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1.2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1.2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1.2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1.2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1.2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1.2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1.2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1.2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1.2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1.2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1.2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1.2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1.2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1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1.2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1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1.2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1.2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1.2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1.2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1.2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1.2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1.2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1.2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1.2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1.2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1.2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1.2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1.2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1.2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1.2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1.2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1.2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1.2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1.2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1.2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1.2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1.2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1.2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1.2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1.2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1.2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1.2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1.2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1.2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1.2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1.2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1.2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1.2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1.2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1.2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1.2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1.2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1.2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1.2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1.2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1.2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1.2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1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1.2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1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1.2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1.2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1.2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1.2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1.2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1.2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1.2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1.2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1.2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1.2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1.2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1.2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1.2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1.2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1.2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1.2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1.2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1.2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1.2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1.2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1.2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1.2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1.2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1.2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1.2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1.2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1.2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1.2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1.2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1.2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1.2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1.2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1.2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1.2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1.2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1.2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1.2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1.2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1.2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1.2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1.2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1.2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1.2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1.2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1.2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1.2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1.2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1.2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1.2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1.2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1.2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1.2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1.2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1.2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1.2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1.2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1.2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1.2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1.2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1.2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1.2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1.2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1.2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1.2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1.2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1.2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1.2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1.2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1.2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1.2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1.2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1.2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1.2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1.2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1.2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1.2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1.2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1.2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1.2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1.2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1.2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1.2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1.2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1.2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1.2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1.2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1.2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1.2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1.2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1.2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1.2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1.2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1.2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1.2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1.2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1.2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1.2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1.2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1.2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1.2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1.2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1.2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1.2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1.2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1.2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1.2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1.2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1.2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1.2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1.2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1.2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1.2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1.2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1.2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1.2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1.2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1.2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1.2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1.2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1.2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1.2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1.2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1.2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1.2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1.2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1.2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1.2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1.2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1.2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1.2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1.2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1.2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1.2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1.2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1.2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1.2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1.2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1.2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1.2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1.2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1.2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1.2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1.2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1.2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1.2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1.2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1.2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1.2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1.2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1.2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1.2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1.2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1.2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1.2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1.2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1.2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1.2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1.2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1.2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1.2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1.2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1.2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1.2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1.2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1.2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1.2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1.2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1.2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1.2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1.2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1.2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1.2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1.2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1.2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1.2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1.2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1.2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1.2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1.2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1.2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1.2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1.2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1.2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1.2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1.2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1.2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1.2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1.2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1.2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1.2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1.2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1.2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1.2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1.2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1.2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1.2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1.2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1.2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1.2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1.2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1.2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1.2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1.2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1.2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1.2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1.2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1.2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1.2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1.2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1.2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1.2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1.2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1.2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1.2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1.2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1.2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1.2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1.2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1.2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1.2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1.2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1.2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1.2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1.2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1.2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1.2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1.2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1.2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1.2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1.2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1.2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1.2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1.2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1.2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1.2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1.2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1.2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1.2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1.2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1.2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1.2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1.2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1.2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1.2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1.2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1.2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1.2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1.2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1.2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1.2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1.2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1.2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1.2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1.2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1.2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1.2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1.2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1.2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1.2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1.2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1.2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1.2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1.2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1.2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1.2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1.2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1.2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1.2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1.2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1.2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1.2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1.2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1.2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1.2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1.2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1.2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1.2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1.2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1.2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1.2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1.2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1.2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1.2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1.2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1.2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1.2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1.2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1.2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1.2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1.2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1.2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1.2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1.2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1.2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1.2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1.2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1.2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1.2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1.2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1.2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1.2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1.2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1.2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1.2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1.2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1.2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1.2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1.2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1.2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1.2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1.2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1.2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1.2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1.2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1.2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1.2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1.2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1.2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1.2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1.2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1.2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1.2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1.2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1.2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1.2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1.2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1.2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1.2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1.2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1.2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1.2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1.2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1.2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1.2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1.2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1.2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1.2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1.2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1.2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1.2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1.2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1.2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1.2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1.2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1.2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1.2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1.2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1.2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1.2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1.2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1.2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1.2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1.2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1.2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1.2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1.2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1.2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1.2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1.2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1.2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1.2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1.2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1.2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1.2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1.2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1.2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1.2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1.2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1.2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1.2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1.2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1.2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1.2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1.2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1.2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1.2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1.2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1.2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1.2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1.2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1.2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1.2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1.2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1.2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1.2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1.2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1.2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ht="11.2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ht="11.2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ht="11.2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ht="11.2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ht="11.2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ht="11.2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ht="11.2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ht="11.2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ht="11.2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ht="11.2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ht="11.2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ht="11.2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ht="11.2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ht="11.2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ht="11.2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ht="11.2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ht="11.2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ht="11.2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ht="11.2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ht="11.2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ht="11.2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ht="11.2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ht="11.2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ht="11.2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ht="11.2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ht="11.2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ht="11.2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ht="11.2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ht="11.2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ht="11.2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4">
    <mergeCell ref="A1:F1"/>
    <mergeCell ref="A2:F2"/>
    <mergeCell ref="A3:F3"/>
    <mergeCell ref="J3:L3"/>
  </mergeCells>
  <printOptions/>
  <pageMargins bottom="0.7" footer="0.0" header="0.0" left="0.75" right="0.75" top="0.7"/>
  <pageSetup scale="47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7.86"/>
    <col customWidth="1" min="2" max="2" width="124.14"/>
    <col customWidth="1" min="3" max="3" width="11.43"/>
    <col customWidth="1" hidden="1" min="4" max="6" width="11.43"/>
    <col customWidth="1" min="7" max="26" width="10.71"/>
  </cols>
  <sheetData>
    <row r="1" ht="11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49" t="s">
        <v>197</v>
      </c>
      <c r="B2" s="50" t="s">
        <v>198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1.25" customHeight="1">
      <c r="A3" s="45"/>
      <c r="B3" s="5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52" t="s">
        <v>12</v>
      </c>
      <c r="B4" s="53" t="s">
        <v>199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54"/>
      <c r="B5" s="53" t="s">
        <v>200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1.25" customHeight="1">
      <c r="A6" s="54"/>
      <c r="B6" s="55" t="s">
        <v>201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54"/>
      <c r="B7" s="53" t="s">
        <v>202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5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0" customHeight="1">
      <c r="A9" s="52" t="s">
        <v>14</v>
      </c>
      <c r="B9" s="53" t="s">
        <v>203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0" customHeight="1">
      <c r="A10" s="54"/>
      <c r="B10" s="53" t="s">
        <v>204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0" customHeight="1">
      <c r="A11" s="54"/>
      <c r="B11" s="53" t="s">
        <v>205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0" customHeight="1">
      <c r="A12" s="54"/>
      <c r="B12" s="53" t="s">
        <v>206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0" customHeight="1">
      <c r="A13" s="54"/>
      <c r="B13" s="53" t="s">
        <v>207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5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0" customHeight="1">
      <c r="A15" s="52" t="s">
        <v>16</v>
      </c>
      <c r="B15" s="56" t="s">
        <v>208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0" customHeight="1">
      <c r="A16" s="54"/>
      <c r="B16" s="56" t="s">
        <v>209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0" customHeight="1">
      <c r="A17" s="54"/>
      <c r="B17" s="56" t="s">
        <v>210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0" customHeight="1">
      <c r="A18" s="54"/>
      <c r="B18" s="53" t="s">
        <v>211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0" customHeight="1">
      <c r="A19" s="54"/>
      <c r="B19" s="53" t="s">
        <v>212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5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0" customHeight="1">
      <c r="A21" s="52" t="s">
        <v>213</v>
      </c>
      <c r="B21" s="57" t="s">
        <v>214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0" customHeight="1">
      <c r="A22" s="54"/>
      <c r="B22" s="58" t="s">
        <v>215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5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0" customHeight="1">
      <c r="A24" s="52" t="s">
        <v>216</v>
      </c>
      <c r="B24" s="53" t="s">
        <v>217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0" customHeight="1">
      <c r="A25" s="54"/>
      <c r="B25" s="53" t="s">
        <v>218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0" customHeight="1">
      <c r="A26" s="54"/>
      <c r="B26" s="53" t="s">
        <v>219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5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0" customHeight="1">
      <c r="A28" s="52" t="s">
        <v>220</v>
      </c>
      <c r="B28" s="53" t="s">
        <v>221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0" customHeight="1">
      <c r="A29" s="54"/>
      <c r="B29" s="53" t="s">
        <v>222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0" customHeight="1">
      <c r="A30" s="54"/>
      <c r="B30" s="53" t="s">
        <v>223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0" customHeight="1">
      <c r="A31" s="54"/>
      <c r="B31" s="59" t="s">
        <v>224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5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0" customHeight="1">
      <c r="A33" s="52" t="s">
        <v>225</v>
      </c>
      <c r="B33" s="53" t="s">
        <v>226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0" customHeight="1">
      <c r="A34" s="54"/>
      <c r="B34" s="53" t="s">
        <v>227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5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0" customHeight="1">
      <c r="A36" s="52" t="s">
        <v>228</v>
      </c>
      <c r="B36" s="53" t="s">
        <v>229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0" customHeight="1">
      <c r="A37" s="54"/>
      <c r="B37" s="53" t="s">
        <v>230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0" customHeight="1">
      <c r="A38" s="54"/>
      <c r="B38" s="59" t="s">
        <v>231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0" customHeight="1">
      <c r="A39" s="54"/>
      <c r="B39" s="53" t="s">
        <v>232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0" customHeight="1">
      <c r="A40" s="54"/>
      <c r="B40" s="53" t="s">
        <v>233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0" customHeight="1">
      <c r="A41" s="54"/>
      <c r="B41" s="53" t="s">
        <v>234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0" customHeight="1">
      <c r="A43" s="52" t="s">
        <v>235</v>
      </c>
      <c r="B43" s="53" t="s">
        <v>236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0" customHeight="1">
      <c r="A44" s="54"/>
      <c r="B44" s="53" t="s">
        <v>237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0" customHeight="1">
      <c r="A45" s="54"/>
      <c r="B45" s="59" t="s">
        <v>238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0" customHeight="1">
      <c r="A46" s="54"/>
      <c r="B46" s="53" t="s">
        <v>239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0" customHeight="1">
      <c r="A47" s="54"/>
      <c r="B47" s="53" t="s">
        <v>240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0" customHeight="1">
      <c r="A48" s="54"/>
      <c r="B48" s="53" t="s">
        <v>241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25.5" customHeight="1">
      <c r="A50" s="52" t="s">
        <v>242</v>
      </c>
      <c r="B50" s="55" t="s">
        <v>243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0" customHeight="1">
      <c r="A52" s="52" t="s">
        <v>244</v>
      </c>
      <c r="B52" s="53" t="s">
        <v>245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0" customHeight="1">
      <c r="A54" s="52" t="s">
        <v>246</v>
      </c>
      <c r="B54" s="56" t="s">
        <v>247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0" customHeight="1">
      <c r="A55" s="54"/>
      <c r="B55" s="56" t="s">
        <v>248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0" customHeight="1">
      <c r="A56" s="54"/>
      <c r="B56" s="56" t="s">
        <v>249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0" customHeight="1">
      <c r="A57" s="54"/>
      <c r="B57" s="56" t="s">
        <v>250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0" customHeight="1">
      <c r="A58" s="54"/>
      <c r="B58" s="56" t="s">
        <v>251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0" customHeight="1">
      <c r="A60" s="52" t="s">
        <v>252</v>
      </c>
      <c r="B60" s="53" t="s">
        <v>253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4"/>
      <c r="B61" s="5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0" customHeight="1">
      <c r="A62" s="52" t="s">
        <v>254</v>
      </c>
      <c r="B62" s="53" t="s">
        <v>255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72.86"/>
    <col customWidth="1" min="3" max="3" width="15.86"/>
    <col customWidth="1" min="4" max="5" width="19.86"/>
    <col customWidth="1" min="6" max="26" width="9.14"/>
  </cols>
  <sheetData>
    <row r="1" ht="18.75" customHeight="1">
      <c r="A1" s="60" t="str">
        <f>ESF!A1</f>
        <v>INSTITUTO MUNICIPAL DE LAS MUJERES</v>
      </c>
      <c r="B1" s="32"/>
      <c r="C1" s="7"/>
      <c r="D1" s="33" t="s">
        <v>1</v>
      </c>
      <c r="E1" s="34">
        <f>'Notas a los Edos Financieros'!D1</f>
        <v>2023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ht="18.75" customHeight="1">
      <c r="A2" s="60" t="s">
        <v>256</v>
      </c>
      <c r="B2" s="32"/>
      <c r="C2" s="7"/>
      <c r="D2" s="33" t="s">
        <v>3</v>
      </c>
      <c r="E2" s="34" t="str">
        <f>'Notas a los Edos Financieros'!D2</f>
        <v>Trimestral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ht="18.75" customHeight="1">
      <c r="A3" s="60" t="str">
        <f>ESF!A3</f>
        <v>Correspondiente del 01 de Enero al 31 de Diciembre de 2023</v>
      </c>
      <c r="B3" s="32"/>
      <c r="C3" s="7"/>
      <c r="D3" s="33" t="s">
        <v>6</v>
      </c>
      <c r="E3" s="34">
        <f>'Notas a los Edos Financieros'!D3</f>
        <v>4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ht="11.25" customHeight="1">
      <c r="A4" s="39" t="s">
        <v>57</v>
      </c>
      <c r="B4" s="40"/>
      <c r="C4" s="40"/>
      <c r="D4" s="40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ht="11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ht="11.25" customHeight="1">
      <c r="A6" s="40" t="s">
        <v>257</v>
      </c>
      <c r="B6" s="40"/>
      <c r="C6" s="40"/>
      <c r="D6" s="40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ht="11.25" customHeight="1">
      <c r="A7" s="42" t="s">
        <v>59</v>
      </c>
      <c r="B7" s="42" t="s">
        <v>60</v>
      </c>
      <c r="C7" s="42" t="s">
        <v>61</v>
      </c>
      <c r="D7" s="42" t="s">
        <v>258</v>
      </c>
      <c r="E7" s="42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ht="11.25" customHeight="1">
      <c r="A8" s="62">
        <v>4100.0</v>
      </c>
      <c r="B8" s="5" t="s">
        <v>30</v>
      </c>
      <c r="C8" s="63">
        <v>0.0</v>
      </c>
      <c r="D8" s="5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ht="11.25" customHeight="1">
      <c r="A9" s="62">
        <v>4110.0</v>
      </c>
      <c r="B9" s="5" t="s">
        <v>259</v>
      </c>
      <c r="C9" s="63">
        <v>0.0</v>
      </c>
      <c r="D9" s="5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ht="11.25" customHeight="1">
      <c r="A10" s="62">
        <v>4111.0</v>
      </c>
      <c r="B10" s="5" t="s">
        <v>260</v>
      </c>
      <c r="C10" s="63">
        <v>0.0</v>
      </c>
      <c r="D10" s="5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ht="11.25" customHeight="1">
      <c r="A11" s="62">
        <v>4112.0</v>
      </c>
      <c r="B11" s="5" t="s">
        <v>261</v>
      </c>
      <c r="C11" s="63">
        <v>0.0</v>
      </c>
      <c r="D11" s="5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ht="11.25" customHeight="1">
      <c r="A12" s="62">
        <v>4113.0</v>
      </c>
      <c r="B12" s="5" t="s">
        <v>262</v>
      </c>
      <c r="C12" s="63">
        <v>0.0</v>
      </c>
      <c r="D12" s="5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ht="11.25" customHeight="1">
      <c r="A13" s="62">
        <v>4114.0</v>
      </c>
      <c r="B13" s="5" t="s">
        <v>263</v>
      </c>
      <c r="C13" s="63">
        <v>0.0</v>
      </c>
      <c r="D13" s="5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ht="11.25" customHeight="1">
      <c r="A14" s="62">
        <v>4115.0</v>
      </c>
      <c r="B14" s="5" t="s">
        <v>264</v>
      </c>
      <c r="C14" s="63">
        <v>0.0</v>
      </c>
      <c r="D14" s="5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ht="11.25" customHeight="1">
      <c r="A15" s="62">
        <v>4116.0</v>
      </c>
      <c r="B15" s="5" t="s">
        <v>265</v>
      </c>
      <c r="C15" s="63">
        <v>0.0</v>
      </c>
      <c r="D15" s="5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ht="11.25" customHeight="1">
      <c r="A16" s="62">
        <v>4117.0</v>
      </c>
      <c r="B16" s="5" t="s">
        <v>266</v>
      </c>
      <c r="C16" s="63">
        <v>0.0</v>
      </c>
      <c r="D16" s="5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ht="11.25" customHeight="1">
      <c r="A17" s="62">
        <v>4118.0</v>
      </c>
      <c r="B17" s="64" t="s">
        <v>267</v>
      </c>
      <c r="C17" s="63">
        <v>0.0</v>
      </c>
      <c r="D17" s="5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ht="11.25" customHeight="1">
      <c r="A18" s="62">
        <v>4119.0</v>
      </c>
      <c r="B18" s="5" t="s">
        <v>268</v>
      </c>
      <c r="C18" s="63">
        <v>0.0</v>
      </c>
      <c r="D18" s="5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ht="11.25" customHeight="1">
      <c r="A19" s="62">
        <v>4120.0</v>
      </c>
      <c r="B19" s="5" t="s">
        <v>269</v>
      </c>
      <c r="C19" s="63">
        <v>0.0</v>
      </c>
      <c r="D19" s="5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ht="11.25" customHeight="1">
      <c r="A20" s="62">
        <v>4121.0</v>
      </c>
      <c r="B20" s="5" t="s">
        <v>270</v>
      </c>
      <c r="C20" s="63">
        <v>0.0</v>
      </c>
      <c r="D20" s="5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ht="11.25" customHeight="1">
      <c r="A21" s="62">
        <v>4122.0</v>
      </c>
      <c r="B21" s="5" t="s">
        <v>271</v>
      </c>
      <c r="C21" s="63">
        <v>0.0</v>
      </c>
      <c r="D21" s="5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ht="11.25" customHeight="1">
      <c r="A22" s="62">
        <v>4123.0</v>
      </c>
      <c r="B22" s="5" t="s">
        <v>272</v>
      </c>
      <c r="C22" s="63">
        <v>0.0</v>
      </c>
      <c r="D22" s="5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ht="11.25" customHeight="1">
      <c r="A23" s="62">
        <v>4124.0</v>
      </c>
      <c r="B23" s="5" t="s">
        <v>273</v>
      </c>
      <c r="C23" s="63">
        <v>0.0</v>
      </c>
      <c r="D23" s="5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ht="11.25" customHeight="1">
      <c r="A24" s="62">
        <v>4129.0</v>
      </c>
      <c r="B24" s="5" t="s">
        <v>274</v>
      </c>
      <c r="C24" s="63">
        <v>0.0</v>
      </c>
      <c r="D24" s="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ht="11.25" customHeight="1">
      <c r="A25" s="62">
        <v>4130.0</v>
      </c>
      <c r="B25" s="5" t="s">
        <v>275</v>
      </c>
      <c r="C25" s="63">
        <v>0.0</v>
      </c>
      <c r="D25" s="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ht="11.25" customHeight="1">
      <c r="A26" s="62">
        <v>4131.0</v>
      </c>
      <c r="B26" s="5" t="s">
        <v>276</v>
      </c>
      <c r="C26" s="63">
        <v>0.0</v>
      </c>
      <c r="D26" s="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ht="11.25" customHeight="1">
      <c r="A27" s="62">
        <v>4132.0</v>
      </c>
      <c r="B27" s="64" t="s">
        <v>277</v>
      </c>
      <c r="C27" s="63">
        <v>0.0</v>
      </c>
      <c r="D27" s="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ht="11.25" customHeight="1">
      <c r="A28" s="62">
        <v>4140.0</v>
      </c>
      <c r="B28" s="5" t="s">
        <v>278</v>
      </c>
      <c r="C28" s="63">
        <v>0.0</v>
      </c>
      <c r="D28" s="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ht="11.25" customHeight="1">
      <c r="A29" s="62">
        <v>4141.0</v>
      </c>
      <c r="B29" s="5" t="s">
        <v>279</v>
      </c>
      <c r="C29" s="63">
        <v>0.0</v>
      </c>
      <c r="D29" s="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11.25" customHeight="1">
      <c r="A30" s="62">
        <v>4143.0</v>
      </c>
      <c r="B30" s="5" t="s">
        <v>280</v>
      </c>
      <c r="C30" s="63">
        <v>0.0</v>
      </c>
      <c r="D30" s="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ht="11.25" customHeight="1">
      <c r="A31" s="62">
        <v>4144.0</v>
      </c>
      <c r="B31" s="5" t="s">
        <v>281</v>
      </c>
      <c r="C31" s="63">
        <v>0.0</v>
      </c>
      <c r="D31" s="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ht="11.25" customHeight="1">
      <c r="A32" s="62">
        <v>4145.0</v>
      </c>
      <c r="B32" s="64" t="s">
        <v>282</v>
      </c>
      <c r="C32" s="63">
        <v>0.0</v>
      </c>
      <c r="D32" s="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1.25" customHeight="1">
      <c r="A33" s="62">
        <v>4149.0</v>
      </c>
      <c r="B33" s="5" t="s">
        <v>283</v>
      </c>
      <c r="C33" s="63">
        <v>0.0</v>
      </c>
      <c r="D33" s="5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11.25" customHeight="1">
      <c r="A34" s="62">
        <v>4150.0</v>
      </c>
      <c r="B34" s="5" t="s">
        <v>284</v>
      </c>
      <c r="C34" s="63">
        <v>0.0</v>
      </c>
      <c r="D34" s="5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ht="11.25" customHeight="1">
      <c r="A35" s="62">
        <v>4151.0</v>
      </c>
      <c r="B35" s="5" t="s">
        <v>284</v>
      </c>
      <c r="C35" s="63">
        <v>0.0</v>
      </c>
      <c r="D35" s="5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ht="11.25" customHeight="1">
      <c r="A36" s="62">
        <v>4154.0</v>
      </c>
      <c r="B36" s="64" t="s">
        <v>285</v>
      </c>
      <c r="C36" s="63">
        <v>0.0</v>
      </c>
      <c r="D36" s="5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1.25" customHeight="1">
      <c r="A37" s="62">
        <v>4160.0</v>
      </c>
      <c r="B37" s="5" t="s">
        <v>286</v>
      </c>
      <c r="C37" s="63">
        <v>0.0</v>
      </c>
      <c r="D37" s="5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1.25" customHeight="1">
      <c r="A38" s="62">
        <v>4161.0</v>
      </c>
      <c r="B38" s="5" t="s">
        <v>287</v>
      </c>
      <c r="C38" s="63">
        <v>0.0</v>
      </c>
      <c r="D38" s="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1.25" customHeight="1">
      <c r="A39" s="62">
        <v>4162.0</v>
      </c>
      <c r="B39" s="5" t="s">
        <v>288</v>
      </c>
      <c r="C39" s="63">
        <v>0.0</v>
      </c>
      <c r="D39" s="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1.25" customHeight="1">
      <c r="A40" s="62">
        <v>4163.0</v>
      </c>
      <c r="B40" s="5" t="s">
        <v>289</v>
      </c>
      <c r="C40" s="63">
        <v>0.0</v>
      </c>
      <c r="D40" s="5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11.25" customHeight="1">
      <c r="A41" s="62">
        <v>4164.0</v>
      </c>
      <c r="B41" s="5" t="s">
        <v>290</v>
      </c>
      <c r="C41" s="63">
        <v>0.0</v>
      </c>
      <c r="D41" s="5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1.25" customHeight="1">
      <c r="A42" s="62">
        <v>4165.0</v>
      </c>
      <c r="B42" s="5" t="s">
        <v>291</v>
      </c>
      <c r="C42" s="63">
        <v>0.0</v>
      </c>
      <c r="D42" s="5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1.25" customHeight="1">
      <c r="A43" s="62">
        <v>4166.0</v>
      </c>
      <c r="B43" s="64" t="s">
        <v>292</v>
      </c>
      <c r="C43" s="63">
        <v>0.0</v>
      </c>
      <c r="D43" s="5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ht="11.25" customHeight="1">
      <c r="A44" s="62">
        <v>4168.0</v>
      </c>
      <c r="B44" s="5" t="s">
        <v>293</v>
      </c>
      <c r="C44" s="63">
        <v>0.0</v>
      </c>
      <c r="D44" s="5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1.25" customHeight="1">
      <c r="A45" s="62">
        <v>4169.0</v>
      </c>
      <c r="B45" s="5" t="s">
        <v>294</v>
      </c>
      <c r="C45" s="63">
        <v>0.0</v>
      </c>
      <c r="D45" s="5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11.25" customHeight="1">
      <c r="A46" s="62">
        <v>4170.0</v>
      </c>
      <c r="B46" s="5" t="s">
        <v>295</v>
      </c>
      <c r="C46" s="63">
        <v>0.0</v>
      </c>
      <c r="D46" s="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ht="11.25" customHeight="1">
      <c r="A47" s="62">
        <v>4171.0</v>
      </c>
      <c r="B47" s="5" t="s">
        <v>296</v>
      </c>
      <c r="C47" s="63">
        <v>0.0</v>
      </c>
      <c r="D47" s="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ht="11.25" customHeight="1">
      <c r="A48" s="62">
        <v>4172.0</v>
      </c>
      <c r="B48" s="5" t="s">
        <v>297</v>
      </c>
      <c r="C48" s="63">
        <v>0.0</v>
      </c>
      <c r="D48" s="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ht="11.25" customHeight="1">
      <c r="A49" s="62">
        <v>4173.0</v>
      </c>
      <c r="B49" s="64" t="s">
        <v>298</v>
      </c>
      <c r="C49" s="63">
        <v>0.0</v>
      </c>
      <c r="D49" s="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ht="11.25" customHeight="1">
      <c r="A50" s="62">
        <v>4174.0</v>
      </c>
      <c r="B50" s="64" t="s">
        <v>299</v>
      </c>
      <c r="C50" s="63">
        <v>0.0</v>
      </c>
      <c r="D50" s="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ht="11.25" customHeight="1">
      <c r="A51" s="62">
        <v>4175.0</v>
      </c>
      <c r="B51" s="64" t="s">
        <v>300</v>
      </c>
      <c r="C51" s="63">
        <v>0.0</v>
      </c>
      <c r="D51" s="5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ht="11.25" customHeight="1">
      <c r="A52" s="62">
        <v>4176.0</v>
      </c>
      <c r="B52" s="64" t="s">
        <v>301</v>
      </c>
      <c r="C52" s="63">
        <v>0.0</v>
      </c>
      <c r="D52" s="5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ht="11.25" customHeight="1">
      <c r="A53" s="62">
        <v>4177.0</v>
      </c>
      <c r="B53" s="64" t="s">
        <v>302</v>
      </c>
      <c r="C53" s="63">
        <v>0.0</v>
      </c>
      <c r="D53" s="5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ht="11.25" customHeight="1">
      <c r="A54" s="62">
        <v>4178.0</v>
      </c>
      <c r="B54" s="64" t="s">
        <v>303</v>
      </c>
      <c r="C54" s="63">
        <v>0.0</v>
      </c>
      <c r="D54" s="5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ht="11.25" customHeight="1">
      <c r="A55" s="62"/>
      <c r="B55" s="64"/>
      <c r="C55" s="63"/>
      <c r="D55" s="5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ht="11.25" customHeight="1">
      <c r="A56" s="40" t="s">
        <v>304</v>
      </c>
      <c r="B56" s="40"/>
      <c r="C56" s="40"/>
      <c r="D56" s="40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ht="11.25" customHeight="1">
      <c r="A57" s="42" t="s">
        <v>59</v>
      </c>
      <c r="B57" s="42" t="s">
        <v>60</v>
      </c>
      <c r="C57" s="42" t="s">
        <v>61</v>
      </c>
      <c r="D57" s="42" t="s">
        <v>258</v>
      </c>
      <c r="E57" s="4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ht="11.25" customHeight="1">
      <c r="A58" s="62">
        <v>4200.0</v>
      </c>
      <c r="B58" s="64" t="s">
        <v>305</v>
      </c>
      <c r="C58" s="63">
        <v>0.0</v>
      </c>
      <c r="D58" s="5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ht="11.25" customHeight="1">
      <c r="A59" s="62">
        <v>4210.0</v>
      </c>
      <c r="B59" s="64" t="s">
        <v>306</v>
      </c>
      <c r="C59" s="63">
        <v>0.0</v>
      </c>
      <c r="D59" s="5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ht="11.25" customHeight="1">
      <c r="A60" s="62">
        <v>4211.0</v>
      </c>
      <c r="B60" s="5" t="s">
        <v>307</v>
      </c>
      <c r="C60" s="63">
        <v>0.0</v>
      </c>
      <c r="D60" s="5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ht="11.25" customHeight="1">
      <c r="A61" s="62">
        <v>4212.0</v>
      </c>
      <c r="B61" s="5" t="s">
        <v>308</v>
      </c>
      <c r="C61" s="63">
        <v>0.0</v>
      </c>
      <c r="D61" s="5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ht="11.25" customHeight="1">
      <c r="A62" s="62">
        <v>4213.0</v>
      </c>
      <c r="B62" s="5" t="s">
        <v>309</v>
      </c>
      <c r="C62" s="63">
        <v>0.0</v>
      </c>
      <c r="D62" s="5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ht="11.25" customHeight="1">
      <c r="A63" s="62">
        <v>4214.0</v>
      </c>
      <c r="B63" s="5" t="s">
        <v>310</v>
      </c>
      <c r="C63" s="63">
        <v>0.0</v>
      </c>
      <c r="D63" s="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ht="11.25" customHeight="1">
      <c r="A64" s="62">
        <v>4215.0</v>
      </c>
      <c r="B64" s="5" t="s">
        <v>311</v>
      </c>
      <c r="C64" s="63">
        <v>0.0</v>
      </c>
      <c r="D64" s="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1.25" customHeight="1">
      <c r="A65" s="62">
        <v>4220.0</v>
      </c>
      <c r="B65" s="5" t="s">
        <v>312</v>
      </c>
      <c r="C65" s="63">
        <f>SUM(C66:C69)</f>
        <v>48707056.06</v>
      </c>
      <c r="D65" s="5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ht="11.25" customHeight="1">
      <c r="A66" s="62">
        <v>4221.0</v>
      </c>
      <c r="B66" s="5" t="s">
        <v>313</v>
      </c>
      <c r="C66" s="63">
        <v>4.870705606E7</v>
      </c>
      <c r="D66" s="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ht="11.25" customHeight="1">
      <c r="A67" s="62">
        <v>4223.0</v>
      </c>
      <c r="B67" s="5" t="s">
        <v>314</v>
      </c>
      <c r="C67" s="63">
        <v>0.0</v>
      </c>
      <c r="D67" s="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ht="11.25" customHeight="1">
      <c r="A68" s="62">
        <v>4225.0</v>
      </c>
      <c r="B68" s="5" t="s">
        <v>315</v>
      </c>
      <c r="C68" s="63">
        <v>0.0</v>
      </c>
      <c r="D68" s="5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ht="11.25" customHeight="1">
      <c r="A69" s="62">
        <v>4227.0</v>
      </c>
      <c r="B69" s="5" t="s">
        <v>316</v>
      </c>
      <c r="C69" s="63">
        <v>0.0</v>
      </c>
      <c r="D69" s="5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ht="11.2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ht="11.25" customHeight="1">
      <c r="A71" s="40" t="s">
        <v>317</v>
      </c>
      <c r="B71" s="40"/>
      <c r="C71" s="40"/>
      <c r="D71" s="40"/>
      <c r="E71" s="40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ht="11.25" customHeight="1">
      <c r="A72" s="42" t="s">
        <v>59</v>
      </c>
      <c r="B72" s="42" t="s">
        <v>60</v>
      </c>
      <c r="C72" s="42" t="s">
        <v>61</v>
      </c>
      <c r="D72" s="42" t="s">
        <v>175</v>
      </c>
      <c r="E72" s="42" t="s">
        <v>76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ht="11.25" customHeight="1">
      <c r="A73" s="45">
        <v>4300.0</v>
      </c>
      <c r="B73" s="5" t="s">
        <v>318</v>
      </c>
      <c r="C73" s="63">
        <f>SUM(C74:C76)</f>
        <v>48552.78</v>
      </c>
      <c r="D73" s="5"/>
      <c r="E73" s="5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ht="11.25" customHeight="1">
      <c r="A74" s="45">
        <v>4310.0</v>
      </c>
      <c r="B74" s="5" t="s">
        <v>319</v>
      </c>
      <c r="C74" s="63">
        <v>48552.78</v>
      </c>
      <c r="D74" s="5"/>
      <c r="E74" s="5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11.25" customHeight="1">
      <c r="A75" s="45">
        <v>4311.0</v>
      </c>
      <c r="B75" s="5" t="s">
        <v>320</v>
      </c>
      <c r="C75" s="63">
        <v>0.0</v>
      </c>
      <c r="D75" s="5"/>
      <c r="E75" s="5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ht="11.25" customHeight="1">
      <c r="A76" s="45">
        <v>4319.0</v>
      </c>
      <c r="B76" s="5" t="s">
        <v>321</v>
      </c>
      <c r="C76" s="63">
        <v>0.0</v>
      </c>
      <c r="D76" s="5"/>
      <c r="E76" s="5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ht="11.25" customHeight="1">
      <c r="A77" s="45">
        <v>4320.0</v>
      </c>
      <c r="B77" s="5" t="s">
        <v>322</v>
      </c>
      <c r="C77" s="63">
        <f>SUM(C78:C82)</f>
        <v>0</v>
      </c>
      <c r="D77" s="5"/>
      <c r="E77" s="5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ht="11.25" customHeight="1">
      <c r="A78" s="45">
        <v>4321.0</v>
      </c>
      <c r="B78" s="5" t="s">
        <v>323</v>
      </c>
      <c r="C78" s="63">
        <v>0.0</v>
      </c>
      <c r="D78" s="5"/>
      <c r="E78" s="5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ht="11.25" customHeight="1">
      <c r="A79" s="45">
        <v>4322.0</v>
      </c>
      <c r="B79" s="5" t="s">
        <v>324</v>
      </c>
      <c r="C79" s="63">
        <v>0.0</v>
      </c>
      <c r="D79" s="5"/>
      <c r="E79" s="5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ht="11.25" customHeight="1">
      <c r="A80" s="45">
        <v>4323.0</v>
      </c>
      <c r="B80" s="5" t="s">
        <v>325</v>
      </c>
      <c r="C80" s="63">
        <v>0.0</v>
      </c>
      <c r="D80" s="5"/>
      <c r="E80" s="5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11.25" customHeight="1">
      <c r="A81" s="45">
        <v>4324.0</v>
      </c>
      <c r="B81" s="5" t="s">
        <v>326</v>
      </c>
      <c r="C81" s="63">
        <v>0.0</v>
      </c>
      <c r="D81" s="5"/>
      <c r="E81" s="5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ht="11.25" customHeight="1">
      <c r="A82" s="45">
        <v>4325.0</v>
      </c>
      <c r="B82" s="5" t="s">
        <v>327</v>
      </c>
      <c r="C82" s="63">
        <v>0.0</v>
      </c>
      <c r="D82" s="5"/>
      <c r="E82" s="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11.25" customHeight="1">
      <c r="A83" s="45">
        <v>4330.0</v>
      </c>
      <c r="B83" s="5" t="s">
        <v>328</v>
      </c>
      <c r="C83" s="63">
        <v>0.0</v>
      </c>
      <c r="D83" s="5"/>
      <c r="E83" s="5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11.25" customHeight="1">
      <c r="A84" s="45">
        <v>4331.0</v>
      </c>
      <c r="B84" s="5" t="s">
        <v>328</v>
      </c>
      <c r="C84" s="63">
        <v>0.0</v>
      </c>
      <c r="D84" s="5"/>
      <c r="E84" s="5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ht="11.25" customHeight="1">
      <c r="A85" s="45">
        <v>4340.0</v>
      </c>
      <c r="B85" s="5" t="s">
        <v>329</v>
      </c>
      <c r="C85" s="63">
        <v>0.0</v>
      </c>
      <c r="D85" s="5"/>
      <c r="E85" s="5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ht="11.25" customHeight="1">
      <c r="A86" s="45">
        <v>4341.0</v>
      </c>
      <c r="B86" s="5" t="s">
        <v>329</v>
      </c>
      <c r="C86" s="63">
        <v>0.0</v>
      </c>
      <c r="D86" s="5"/>
      <c r="E86" s="5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ht="11.25" customHeight="1">
      <c r="A87" s="45">
        <v>4390.0</v>
      </c>
      <c r="B87" s="5" t="s">
        <v>330</v>
      </c>
      <c r="C87" s="63">
        <v>0.0</v>
      </c>
      <c r="D87" s="5"/>
      <c r="E87" s="5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11.25" customHeight="1">
      <c r="A88" s="45">
        <v>4392.0</v>
      </c>
      <c r="B88" s="5" t="s">
        <v>331</v>
      </c>
      <c r="C88" s="63">
        <v>0.0</v>
      </c>
      <c r="D88" s="5"/>
      <c r="E88" s="5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11.25" customHeight="1">
      <c r="A89" s="45">
        <v>4393.0</v>
      </c>
      <c r="B89" s="5" t="s">
        <v>332</v>
      </c>
      <c r="C89" s="63">
        <v>0.0</v>
      </c>
      <c r="D89" s="5"/>
      <c r="E89" s="5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11.25" customHeight="1">
      <c r="A90" s="45">
        <v>4394.0</v>
      </c>
      <c r="B90" s="5" t="s">
        <v>333</v>
      </c>
      <c r="C90" s="63">
        <v>0.0</v>
      </c>
      <c r="D90" s="5"/>
      <c r="E90" s="5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11.25" customHeight="1">
      <c r="A91" s="45">
        <v>4395.0</v>
      </c>
      <c r="B91" s="5" t="s">
        <v>334</v>
      </c>
      <c r="C91" s="63">
        <v>0.0</v>
      </c>
      <c r="D91" s="5"/>
      <c r="E91" s="5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11.25" customHeight="1">
      <c r="A92" s="45">
        <v>4396.0</v>
      </c>
      <c r="B92" s="5" t="s">
        <v>335</v>
      </c>
      <c r="C92" s="63">
        <v>0.0</v>
      </c>
      <c r="D92" s="5"/>
      <c r="E92" s="5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11.25" customHeight="1">
      <c r="A93" s="45">
        <v>4397.0</v>
      </c>
      <c r="B93" s="5" t="s">
        <v>336</v>
      </c>
      <c r="C93" s="63">
        <v>0.0</v>
      </c>
      <c r="D93" s="5"/>
      <c r="E93" s="5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11.25" customHeight="1">
      <c r="A94" s="45">
        <v>4399.0</v>
      </c>
      <c r="B94" s="5" t="s">
        <v>330</v>
      </c>
      <c r="C94" s="63">
        <v>0.0</v>
      </c>
      <c r="D94" s="5"/>
      <c r="E94" s="5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11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11.25" customHeight="1">
      <c r="A96" s="40" t="s">
        <v>337</v>
      </c>
      <c r="B96" s="40"/>
      <c r="C96" s="40"/>
      <c r="D96" s="40"/>
      <c r="E96" s="40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11.25" customHeight="1">
      <c r="A97" s="42" t="s">
        <v>59</v>
      </c>
      <c r="B97" s="42" t="s">
        <v>60</v>
      </c>
      <c r="C97" s="42" t="s">
        <v>61</v>
      </c>
      <c r="D97" s="42" t="s">
        <v>338</v>
      </c>
      <c r="E97" s="42" t="s">
        <v>76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11.25" customHeight="1">
      <c r="A98" s="45">
        <v>5000.0</v>
      </c>
      <c r="B98" s="5" t="s">
        <v>35</v>
      </c>
      <c r="C98" s="63">
        <f>+C99+C127+C160+C170+C185</f>
        <v>19114814.63</v>
      </c>
      <c r="D98" s="65">
        <f t="shared" ref="D98:D216" si="1">IFERROR(C98/C98,"")</f>
        <v>1</v>
      </c>
      <c r="E98" s="5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11.25" customHeight="1">
      <c r="A99" s="45">
        <v>5100.0</v>
      </c>
      <c r="B99" s="5" t="s">
        <v>339</v>
      </c>
      <c r="C99" s="63">
        <f>+C100+C107+C117</f>
        <v>16505553.85</v>
      </c>
      <c r="D99" s="65">
        <f t="shared" si="1"/>
        <v>1</v>
      </c>
      <c r="E99" s="5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11.25" customHeight="1">
      <c r="A100" s="45">
        <v>5110.0</v>
      </c>
      <c r="B100" s="5" t="s">
        <v>340</v>
      </c>
      <c r="C100" s="63">
        <f>SUM(C101:C105)</f>
        <v>12440343.26</v>
      </c>
      <c r="D100" s="65">
        <f t="shared" si="1"/>
        <v>1</v>
      </c>
      <c r="E100" s="5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11.25" customHeight="1">
      <c r="A101" s="45">
        <v>5111.0</v>
      </c>
      <c r="B101" s="5" t="s">
        <v>341</v>
      </c>
      <c r="C101" s="63">
        <v>7741544.16</v>
      </c>
      <c r="D101" s="65">
        <f t="shared" si="1"/>
        <v>1</v>
      </c>
      <c r="E101" s="5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ht="11.25" customHeight="1">
      <c r="A102" s="45">
        <v>5112.0</v>
      </c>
      <c r="B102" s="5" t="s">
        <v>342</v>
      </c>
      <c r="C102" s="63">
        <v>381397.39999999997</v>
      </c>
      <c r="D102" s="65">
        <f t="shared" si="1"/>
        <v>1</v>
      </c>
      <c r="E102" s="5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ht="11.25" customHeight="1">
      <c r="A103" s="45">
        <v>5113.0</v>
      </c>
      <c r="B103" s="5" t="s">
        <v>343</v>
      </c>
      <c r="C103" s="63">
        <v>455676.38</v>
      </c>
      <c r="D103" s="65">
        <f t="shared" si="1"/>
        <v>1</v>
      </c>
      <c r="E103" s="5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11.25" customHeight="1">
      <c r="A104" s="45">
        <v>5114.0</v>
      </c>
      <c r="B104" s="5" t="s">
        <v>344</v>
      </c>
      <c r="C104" s="63">
        <v>1790377.29</v>
      </c>
      <c r="D104" s="65">
        <f t="shared" si="1"/>
        <v>1</v>
      </c>
      <c r="E104" s="5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11.25" customHeight="1">
      <c r="A105" s="45">
        <v>5115.0</v>
      </c>
      <c r="B105" s="5" t="s">
        <v>345</v>
      </c>
      <c r="C105" s="63">
        <v>2071348.03</v>
      </c>
      <c r="D105" s="65">
        <f t="shared" si="1"/>
        <v>1</v>
      </c>
      <c r="E105" s="5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11.25" customHeight="1">
      <c r="A106" s="45">
        <v>5116.0</v>
      </c>
      <c r="B106" s="5" t="s">
        <v>346</v>
      </c>
      <c r="C106" s="63">
        <v>0.0</v>
      </c>
      <c r="D106" s="65" t="str">
        <f t="shared" si="1"/>
        <v/>
      </c>
      <c r="E106" s="5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ht="11.25" customHeight="1">
      <c r="A107" s="45">
        <v>5120.0</v>
      </c>
      <c r="B107" s="5" t="s">
        <v>347</v>
      </c>
      <c r="C107" s="63">
        <f>SUM(C108:C116)</f>
        <v>528717.96</v>
      </c>
      <c r="D107" s="65">
        <f t="shared" si="1"/>
        <v>1</v>
      </c>
      <c r="E107" s="5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ht="11.25" customHeight="1">
      <c r="A108" s="45">
        <v>5121.0</v>
      </c>
      <c r="B108" s="5" t="s">
        <v>348</v>
      </c>
      <c r="C108" s="63">
        <v>211916.85</v>
      </c>
      <c r="D108" s="65">
        <f t="shared" si="1"/>
        <v>1</v>
      </c>
      <c r="E108" s="5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ht="11.25" customHeight="1">
      <c r="A109" s="45">
        <v>5122.0</v>
      </c>
      <c r="B109" s="5" t="s">
        <v>349</v>
      </c>
      <c r="C109" s="63">
        <v>25712.79</v>
      </c>
      <c r="D109" s="65">
        <f t="shared" si="1"/>
        <v>1</v>
      </c>
      <c r="E109" s="5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ht="11.25" customHeight="1">
      <c r="A110" s="45">
        <v>5123.0</v>
      </c>
      <c r="B110" s="5" t="s">
        <v>350</v>
      </c>
      <c r="C110" s="63">
        <v>0.0</v>
      </c>
      <c r="D110" s="65" t="str">
        <f t="shared" si="1"/>
        <v/>
      </c>
      <c r="E110" s="5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11.25" customHeight="1">
      <c r="A111" s="45">
        <v>5124.0</v>
      </c>
      <c r="B111" s="5" t="s">
        <v>351</v>
      </c>
      <c r="C111" s="63">
        <v>12498.76</v>
      </c>
      <c r="D111" s="65">
        <f t="shared" si="1"/>
        <v>1</v>
      </c>
      <c r="E111" s="5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ht="11.25" customHeight="1">
      <c r="A112" s="45">
        <v>5125.0</v>
      </c>
      <c r="B112" s="5" t="s">
        <v>352</v>
      </c>
      <c r="C112" s="63">
        <v>3485.71</v>
      </c>
      <c r="D112" s="65">
        <f t="shared" si="1"/>
        <v>1</v>
      </c>
      <c r="E112" s="5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ht="11.25" customHeight="1">
      <c r="A113" s="45">
        <v>5126.0</v>
      </c>
      <c r="B113" s="5" t="s">
        <v>353</v>
      </c>
      <c r="C113" s="63">
        <v>93982.18</v>
      </c>
      <c r="D113" s="65">
        <f t="shared" si="1"/>
        <v>1</v>
      </c>
      <c r="E113" s="5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ht="11.25" customHeight="1">
      <c r="A114" s="45">
        <v>5127.0</v>
      </c>
      <c r="B114" s="5" t="s">
        <v>354</v>
      </c>
      <c r="C114" s="63">
        <v>102043.7</v>
      </c>
      <c r="D114" s="65">
        <f t="shared" si="1"/>
        <v>1</v>
      </c>
      <c r="E114" s="5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ht="11.25" customHeight="1">
      <c r="A115" s="45">
        <v>5128.0</v>
      </c>
      <c r="B115" s="5" t="s">
        <v>355</v>
      </c>
      <c r="C115" s="63">
        <v>0.0</v>
      </c>
      <c r="D115" s="65" t="str">
        <f t="shared" si="1"/>
        <v/>
      </c>
      <c r="E115" s="5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ht="11.25" customHeight="1">
      <c r="A116" s="45">
        <v>5129.0</v>
      </c>
      <c r="B116" s="5" t="s">
        <v>356</v>
      </c>
      <c r="C116" s="63">
        <v>79077.97</v>
      </c>
      <c r="D116" s="65">
        <f t="shared" si="1"/>
        <v>1</v>
      </c>
      <c r="E116" s="5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ht="11.25" customHeight="1">
      <c r="A117" s="45">
        <v>5130.0</v>
      </c>
      <c r="B117" s="5" t="s">
        <v>357</v>
      </c>
      <c r="C117" s="63">
        <f>SUM(C118:C126)</f>
        <v>3536492.63</v>
      </c>
      <c r="D117" s="65">
        <f t="shared" si="1"/>
        <v>1</v>
      </c>
      <c r="E117" s="5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ht="11.25" customHeight="1">
      <c r="A118" s="45">
        <v>5131.0</v>
      </c>
      <c r="B118" s="5" t="s">
        <v>358</v>
      </c>
      <c r="C118" s="63">
        <v>145338.94</v>
      </c>
      <c r="D118" s="65">
        <f t="shared" si="1"/>
        <v>1</v>
      </c>
      <c r="E118" s="5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ht="11.25" customHeight="1">
      <c r="A119" s="45">
        <v>5132.0</v>
      </c>
      <c r="B119" s="5" t="s">
        <v>359</v>
      </c>
      <c r="C119" s="63">
        <v>24761.9</v>
      </c>
      <c r="D119" s="65">
        <f t="shared" si="1"/>
        <v>1</v>
      </c>
      <c r="E119" s="5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ht="11.25" customHeight="1">
      <c r="A120" s="45">
        <v>5133.0</v>
      </c>
      <c r="B120" s="5" t="s">
        <v>360</v>
      </c>
      <c r="C120" s="63">
        <v>1353206.03</v>
      </c>
      <c r="D120" s="65">
        <f t="shared" si="1"/>
        <v>1</v>
      </c>
      <c r="E120" s="5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ht="11.25" customHeight="1">
      <c r="A121" s="45">
        <v>5134.0</v>
      </c>
      <c r="B121" s="5" t="s">
        <v>361</v>
      </c>
      <c r="C121" s="63">
        <v>69046.56</v>
      </c>
      <c r="D121" s="65">
        <f t="shared" si="1"/>
        <v>1</v>
      </c>
      <c r="E121" s="5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ht="11.25" customHeight="1">
      <c r="A122" s="45">
        <v>5135.0</v>
      </c>
      <c r="B122" s="5" t="s">
        <v>362</v>
      </c>
      <c r="C122" s="63">
        <v>784975.04</v>
      </c>
      <c r="D122" s="65">
        <f t="shared" si="1"/>
        <v>1</v>
      </c>
      <c r="E122" s="5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ht="11.25" customHeight="1">
      <c r="A123" s="45">
        <v>5136.0</v>
      </c>
      <c r="B123" s="5" t="s">
        <v>363</v>
      </c>
      <c r="C123" s="63">
        <v>72024.09</v>
      </c>
      <c r="D123" s="65">
        <f t="shared" si="1"/>
        <v>1</v>
      </c>
      <c r="E123" s="5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ht="11.25" customHeight="1">
      <c r="A124" s="45">
        <v>5137.0</v>
      </c>
      <c r="B124" s="5" t="s">
        <v>364</v>
      </c>
      <c r="C124" s="63">
        <v>50381.64</v>
      </c>
      <c r="D124" s="65">
        <f t="shared" si="1"/>
        <v>1</v>
      </c>
      <c r="E124" s="5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ht="11.25" customHeight="1">
      <c r="A125" s="45">
        <v>5138.0</v>
      </c>
      <c r="B125" s="5" t="s">
        <v>365</v>
      </c>
      <c r="C125" s="63">
        <v>300994.6</v>
      </c>
      <c r="D125" s="65">
        <f t="shared" si="1"/>
        <v>1</v>
      </c>
      <c r="E125" s="5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ht="11.25" customHeight="1">
      <c r="A126" s="45">
        <v>5139.0</v>
      </c>
      <c r="B126" s="5" t="s">
        <v>366</v>
      </c>
      <c r="C126" s="63">
        <v>735763.83</v>
      </c>
      <c r="D126" s="65">
        <f t="shared" si="1"/>
        <v>1</v>
      </c>
      <c r="E126" s="5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ht="11.25" customHeight="1">
      <c r="A127" s="45">
        <v>5200.0</v>
      </c>
      <c r="B127" s="5" t="s">
        <v>367</v>
      </c>
      <c r="C127" s="63">
        <f>+C128+C131+C134+C137+C142+C146+C149+C151+C157</f>
        <v>1255136.9</v>
      </c>
      <c r="D127" s="65">
        <f t="shared" si="1"/>
        <v>1</v>
      </c>
      <c r="E127" s="5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ht="11.25" customHeight="1">
      <c r="A128" s="45">
        <v>5210.0</v>
      </c>
      <c r="B128" s="5" t="s">
        <v>368</v>
      </c>
      <c r="C128" s="63">
        <f>SUM(C129:C130)</f>
        <v>0</v>
      </c>
      <c r="D128" s="65" t="str">
        <f t="shared" si="1"/>
        <v/>
      </c>
      <c r="E128" s="5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ht="11.25" customHeight="1">
      <c r="A129" s="45">
        <v>5211.0</v>
      </c>
      <c r="B129" s="5" t="s">
        <v>369</v>
      </c>
      <c r="C129" s="63">
        <v>0.0</v>
      </c>
      <c r="D129" s="65" t="str">
        <f t="shared" si="1"/>
        <v/>
      </c>
      <c r="E129" s="5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ht="11.25" customHeight="1">
      <c r="A130" s="45">
        <v>5212.0</v>
      </c>
      <c r="B130" s="5" t="s">
        <v>370</v>
      </c>
      <c r="C130" s="63">
        <v>0.0</v>
      </c>
      <c r="D130" s="65" t="str">
        <f t="shared" si="1"/>
        <v/>
      </c>
      <c r="E130" s="5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ht="11.25" customHeight="1">
      <c r="A131" s="45">
        <v>5220.0</v>
      </c>
      <c r="B131" s="5" t="s">
        <v>371</v>
      </c>
      <c r="C131" s="63">
        <f>SUM(C132:C133)</f>
        <v>0</v>
      </c>
      <c r="D131" s="65" t="str">
        <f t="shared" si="1"/>
        <v/>
      </c>
      <c r="E131" s="5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ht="11.25" customHeight="1">
      <c r="A132" s="45">
        <v>5221.0</v>
      </c>
      <c r="B132" s="5" t="s">
        <v>372</v>
      </c>
      <c r="C132" s="63">
        <v>0.0</v>
      </c>
      <c r="D132" s="65" t="str">
        <f t="shared" si="1"/>
        <v/>
      </c>
      <c r="E132" s="5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ht="11.25" customHeight="1">
      <c r="A133" s="45">
        <v>5222.0</v>
      </c>
      <c r="B133" s="5" t="s">
        <v>373</v>
      </c>
      <c r="C133" s="63">
        <v>0.0</v>
      </c>
      <c r="D133" s="65" t="str">
        <f t="shared" si="1"/>
        <v/>
      </c>
      <c r="E133" s="5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ht="11.25" customHeight="1">
      <c r="A134" s="45">
        <v>5230.0</v>
      </c>
      <c r="B134" s="5" t="s">
        <v>314</v>
      </c>
      <c r="C134" s="63">
        <f>SUM(C135:C136)</f>
        <v>0</v>
      </c>
      <c r="D134" s="65" t="str">
        <f t="shared" si="1"/>
        <v/>
      </c>
      <c r="E134" s="5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ht="11.25" customHeight="1">
      <c r="A135" s="45">
        <v>5231.0</v>
      </c>
      <c r="B135" s="5" t="s">
        <v>374</v>
      </c>
      <c r="C135" s="63">
        <v>0.0</v>
      </c>
      <c r="D135" s="65" t="str">
        <f t="shared" si="1"/>
        <v/>
      </c>
      <c r="E135" s="5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ht="11.25" customHeight="1">
      <c r="A136" s="45">
        <v>5232.0</v>
      </c>
      <c r="B136" s="5" t="s">
        <v>375</v>
      </c>
      <c r="C136" s="63">
        <v>0.0</v>
      </c>
      <c r="D136" s="65" t="str">
        <f t="shared" si="1"/>
        <v/>
      </c>
      <c r="E136" s="5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ht="11.25" customHeight="1">
      <c r="A137" s="45">
        <v>5240.0</v>
      </c>
      <c r="B137" s="5" t="s">
        <v>376</v>
      </c>
      <c r="C137" s="63">
        <f>SUM(C138:C141)</f>
        <v>1255136.9</v>
      </c>
      <c r="D137" s="65">
        <f t="shared" si="1"/>
        <v>1</v>
      </c>
      <c r="E137" s="5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ht="11.25" customHeight="1">
      <c r="A138" s="45">
        <v>5241.0</v>
      </c>
      <c r="B138" s="5" t="s">
        <v>377</v>
      </c>
      <c r="C138" s="63">
        <v>1255136.9000000001</v>
      </c>
      <c r="D138" s="65">
        <f t="shared" si="1"/>
        <v>1</v>
      </c>
      <c r="E138" s="5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ht="11.25" customHeight="1">
      <c r="A139" s="45">
        <v>5242.0</v>
      </c>
      <c r="B139" s="5" t="s">
        <v>378</v>
      </c>
      <c r="C139" s="63">
        <v>0.0</v>
      </c>
      <c r="D139" s="65" t="str">
        <f t="shared" si="1"/>
        <v/>
      </c>
      <c r="E139" s="5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ht="11.25" customHeight="1">
      <c r="A140" s="45">
        <v>5243.0</v>
      </c>
      <c r="B140" s="5" t="s">
        <v>379</v>
      </c>
      <c r="C140" s="63">
        <v>0.0</v>
      </c>
      <c r="D140" s="65" t="str">
        <f t="shared" si="1"/>
        <v/>
      </c>
      <c r="E140" s="5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ht="11.25" customHeight="1">
      <c r="A141" s="45">
        <v>5244.0</v>
      </c>
      <c r="B141" s="5" t="s">
        <v>380</v>
      </c>
      <c r="C141" s="63">
        <v>0.0</v>
      </c>
      <c r="D141" s="65" t="str">
        <f t="shared" si="1"/>
        <v/>
      </c>
      <c r="E141" s="5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ht="11.25" customHeight="1">
      <c r="A142" s="45">
        <v>5250.0</v>
      </c>
      <c r="B142" s="5" t="s">
        <v>315</v>
      </c>
      <c r="C142" s="63">
        <f>SUM(C143:C145)</f>
        <v>0</v>
      </c>
      <c r="D142" s="65" t="str">
        <f t="shared" si="1"/>
        <v/>
      </c>
      <c r="E142" s="5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ht="11.25" customHeight="1">
      <c r="A143" s="45">
        <v>5251.0</v>
      </c>
      <c r="B143" s="5" t="s">
        <v>381</v>
      </c>
      <c r="C143" s="63">
        <v>0.0</v>
      </c>
      <c r="D143" s="65" t="str">
        <f t="shared" si="1"/>
        <v/>
      </c>
      <c r="E143" s="5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ht="11.25" customHeight="1">
      <c r="A144" s="45">
        <v>5252.0</v>
      </c>
      <c r="B144" s="5" t="s">
        <v>382</v>
      </c>
      <c r="C144" s="63">
        <v>0.0</v>
      </c>
      <c r="D144" s="65" t="str">
        <f t="shared" si="1"/>
        <v/>
      </c>
      <c r="E144" s="5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ht="11.25" customHeight="1">
      <c r="A145" s="45">
        <v>5259.0</v>
      </c>
      <c r="B145" s="5" t="s">
        <v>383</v>
      </c>
      <c r="C145" s="63">
        <v>0.0</v>
      </c>
      <c r="D145" s="65" t="str">
        <f t="shared" si="1"/>
        <v/>
      </c>
      <c r="E145" s="5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ht="11.25" customHeight="1">
      <c r="A146" s="45">
        <v>5260.0</v>
      </c>
      <c r="B146" s="5" t="s">
        <v>384</v>
      </c>
      <c r="C146" s="63">
        <f>SUM(C147:C148)</f>
        <v>0</v>
      </c>
      <c r="D146" s="65" t="str">
        <f t="shared" si="1"/>
        <v/>
      </c>
      <c r="E146" s="5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ht="11.25" customHeight="1">
      <c r="A147" s="45">
        <v>5261.0</v>
      </c>
      <c r="B147" s="5" t="s">
        <v>385</v>
      </c>
      <c r="C147" s="63">
        <v>0.0</v>
      </c>
      <c r="D147" s="65" t="str">
        <f t="shared" si="1"/>
        <v/>
      </c>
      <c r="E147" s="5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ht="11.25" customHeight="1">
      <c r="A148" s="45">
        <v>5262.0</v>
      </c>
      <c r="B148" s="5" t="s">
        <v>386</v>
      </c>
      <c r="C148" s="63">
        <v>0.0</v>
      </c>
      <c r="D148" s="65" t="str">
        <f t="shared" si="1"/>
        <v/>
      </c>
      <c r="E148" s="5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ht="11.25" customHeight="1">
      <c r="A149" s="45">
        <v>5270.0</v>
      </c>
      <c r="B149" s="5" t="s">
        <v>387</v>
      </c>
      <c r="C149" s="63">
        <f>SUM(C150)</f>
        <v>0</v>
      </c>
      <c r="D149" s="65" t="str">
        <f t="shared" si="1"/>
        <v/>
      </c>
      <c r="E149" s="5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ht="11.25" customHeight="1">
      <c r="A150" s="45">
        <v>5271.0</v>
      </c>
      <c r="B150" s="5" t="s">
        <v>388</v>
      </c>
      <c r="C150" s="63">
        <v>0.0</v>
      </c>
      <c r="D150" s="65" t="str">
        <f t="shared" si="1"/>
        <v/>
      </c>
      <c r="E150" s="5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ht="11.25" customHeight="1">
      <c r="A151" s="45">
        <v>5280.0</v>
      </c>
      <c r="B151" s="5" t="s">
        <v>389</v>
      </c>
      <c r="C151" s="63">
        <f>SUM(C152:C156)</f>
        <v>0</v>
      </c>
      <c r="D151" s="65" t="str">
        <f t="shared" si="1"/>
        <v/>
      </c>
      <c r="E151" s="5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ht="11.25" customHeight="1">
      <c r="A152" s="45">
        <v>5281.0</v>
      </c>
      <c r="B152" s="5" t="s">
        <v>390</v>
      </c>
      <c r="C152" s="63">
        <v>0.0</v>
      </c>
      <c r="D152" s="65" t="str">
        <f t="shared" si="1"/>
        <v/>
      </c>
      <c r="E152" s="5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ht="11.25" customHeight="1">
      <c r="A153" s="45">
        <v>5282.0</v>
      </c>
      <c r="B153" s="5" t="s">
        <v>391</v>
      </c>
      <c r="C153" s="63">
        <v>0.0</v>
      </c>
      <c r="D153" s="65" t="str">
        <f t="shared" si="1"/>
        <v/>
      </c>
      <c r="E153" s="5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ht="11.25" customHeight="1">
      <c r="A154" s="45">
        <v>5283.0</v>
      </c>
      <c r="B154" s="5" t="s">
        <v>392</v>
      </c>
      <c r="C154" s="63">
        <v>0.0</v>
      </c>
      <c r="D154" s="65" t="str">
        <f t="shared" si="1"/>
        <v/>
      </c>
      <c r="E154" s="5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ht="11.25" customHeight="1">
      <c r="A155" s="45">
        <v>5284.0</v>
      </c>
      <c r="B155" s="5" t="s">
        <v>393</v>
      </c>
      <c r="C155" s="63">
        <v>0.0</v>
      </c>
      <c r="D155" s="65" t="str">
        <f t="shared" si="1"/>
        <v/>
      </c>
      <c r="E155" s="5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ht="11.25" customHeight="1">
      <c r="A156" s="45">
        <v>5285.0</v>
      </c>
      <c r="B156" s="5" t="s">
        <v>394</v>
      </c>
      <c r="C156" s="63">
        <v>0.0</v>
      </c>
      <c r="D156" s="65" t="str">
        <f t="shared" si="1"/>
        <v/>
      </c>
      <c r="E156" s="5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ht="11.25" customHeight="1">
      <c r="A157" s="45">
        <v>5290.0</v>
      </c>
      <c r="B157" s="5" t="s">
        <v>395</v>
      </c>
      <c r="C157" s="63">
        <f>SUM(C158:C159)</f>
        <v>0</v>
      </c>
      <c r="D157" s="65" t="str">
        <f t="shared" si="1"/>
        <v/>
      </c>
      <c r="E157" s="5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ht="11.25" customHeight="1">
      <c r="A158" s="45">
        <v>5291.0</v>
      </c>
      <c r="B158" s="5" t="s">
        <v>396</v>
      </c>
      <c r="C158" s="63">
        <v>0.0</v>
      </c>
      <c r="D158" s="65" t="str">
        <f t="shared" si="1"/>
        <v/>
      </c>
      <c r="E158" s="5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ht="11.25" customHeight="1">
      <c r="A159" s="45">
        <v>5292.0</v>
      </c>
      <c r="B159" s="5" t="s">
        <v>397</v>
      </c>
      <c r="C159" s="63">
        <v>0.0</v>
      </c>
      <c r="D159" s="65" t="str">
        <f t="shared" si="1"/>
        <v/>
      </c>
      <c r="E159" s="5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ht="11.25" customHeight="1">
      <c r="A160" s="45">
        <v>5300.0</v>
      </c>
      <c r="B160" s="5" t="s">
        <v>398</v>
      </c>
      <c r="C160" s="63">
        <v>0.0</v>
      </c>
      <c r="D160" s="65" t="str">
        <f t="shared" si="1"/>
        <v/>
      </c>
      <c r="E160" s="5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ht="11.25" customHeight="1">
      <c r="A161" s="45">
        <v>5310.0</v>
      </c>
      <c r="B161" s="5" t="s">
        <v>307</v>
      </c>
      <c r="C161" s="63">
        <v>0.0</v>
      </c>
      <c r="D161" s="65" t="str">
        <f t="shared" si="1"/>
        <v/>
      </c>
      <c r="E161" s="5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ht="11.25" customHeight="1">
      <c r="A162" s="45">
        <v>5311.0</v>
      </c>
      <c r="B162" s="5" t="s">
        <v>399</v>
      </c>
      <c r="C162" s="63">
        <v>0.0</v>
      </c>
      <c r="D162" s="65" t="str">
        <f t="shared" si="1"/>
        <v/>
      </c>
      <c r="E162" s="5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ht="11.25" customHeight="1">
      <c r="A163" s="45">
        <v>5312.0</v>
      </c>
      <c r="B163" s="5" t="s">
        <v>400</v>
      </c>
      <c r="C163" s="63">
        <v>0.0</v>
      </c>
      <c r="D163" s="65" t="str">
        <f t="shared" si="1"/>
        <v/>
      </c>
      <c r="E163" s="5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ht="11.25" customHeight="1">
      <c r="A164" s="45">
        <v>5320.0</v>
      </c>
      <c r="B164" s="5" t="s">
        <v>308</v>
      </c>
      <c r="C164" s="63">
        <v>0.0</v>
      </c>
      <c r="D164" s="65" t="str">
        <f t="shared" si="1"/>
        <v/>
      </c>
      <c r="E164" s="5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ht="11.25" customHeight="1">
      <c r="A165" s="45">
        <v>5321.0</v>
      </c>
      <c r="B165" s="5" t="s">
        <v>401</v>
      </c>
      <c r="C165" s="63">
        <v>0.0</v>
      </c>
      <c r="D165" s="65" t="str">
        <f t="shared" si="1"/>
        <v/>
      </c>
      <c r="E165" s="5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ht="11.25" customHeight="1">
      <c r="A166" s="45">
        <v>5322.0</v>
      </c>
      <c r="B166" s="5" t="s">
        <v>402</v>
      </c>
      <c r="C166" s="63">
        <v>0.0</v>
      </c>
      <c r="D166" s="65" t="str">
        <f t="shared" si="1"/>
        <v/>
      </c>
      <c r="E166" s="5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ht="11.25" customHeight="1">
      <c r="A167" s="45">
        <v>5330.0</v>
      </c>
      <c r="B167" s="5" t="s">
        <v>309</v>
      </c>
      <c r="C167" s="63">
        <v>0.0</v>
      </c>
      <c r="D167" s="65" t="str">
        <f t="shared" si="1"/>
        <v/>
      </c>
      <c r="E167" s="5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ht="11.25" customHeight="1">
      <c r="A168" s="45">
        <v>5331.0</v>
      </c>
      <c r="B168" s="5" t="s">
        <v>403</v>
      </c>
      <c r="C168" s="63">
        <v>0.0</v>
      </c>
      <c r="D168" s="65" t="str">
        <f t="shared" si="1"/>
        <v/>
      </c>
      <c r="E168" s="5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ht="11.25" customHeight="1">
      <c r="A169" s="45">
        <v>5332.0</v>
      </c>
      <c r="B169" s="5" t="s">
        <v>404</v>
      </c>
      <c r="C169" s="63">
        <v>0.0</v>
      </c>
      <c r="D169" s="65" t="str">
        <f t="shared" si="1"/>
        <v/>
      </c>
      <c r="E169" s="5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ht="11.25" customHeight="1">
      <c r="A170" s="45">
        <v>5400.0</v>
      </c>
      <c r="B170" s="5" t="s">
        <v>405</v>
      </c>
      <c r="C170" s="63">
        <v>0.0</v>
      </c>
      <c r="D170" s="65" t="str">
        <f t="shared" si="1"/>
        <v/>
      </c>
      <c r="E170" s="5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ht="11.25" customHeight="1">
      <c r="A171" s="45">
        <v>5410.0</v>
      </c>
      <c r="B171" s="5" t="s">
        <v>406</v>
      </c>
      <c r="C171" s="63">
        <v>0.0</v>
      </c>
      <c r="D171" s="65" t="str">
        <f t="shared" si="1"/>
        <v/>
      </c>
      <c r="E171" s="5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ht="11.25" customHeight="1">
      <c r="A172" s="45">
        <v>5411.0</v>
      </c>
      <c r="B172" s="5" t="s">
        <v>407</v>
      </c>
      <c r="C172" s="63">
        <v>0.0</v>
      </c>
      <c r="D172" s="65" t="str">
        <f t="shared" si="1"/>
        <v/>
      </c>
      <c r="E172" s="5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ht="11.25" customHeight="1">
      <c r="A173" s="45">
        <v>5412.0</v>
      </c>
      <c r="B173" s="5" t="s">
        <v>408</v>
      </c>
      <c r="C173" s="63">
        <v>0.0</v>
      </c>
      <c r="D173" s="65" t="str">
        <f t="shared" si="1"/>
        <v/>
      </c>
      <c r="E173" s="5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ht="11.25" customHeight="1">
      <c r="A174" s="45">
        <v>5420.0</v>
      </c>
      <c r="B174" s="5" t="s">
        <v>409</v>
      </c>
      <c r="C174" s="63">
        <v>0.0</v>
      </c>
      <c r="D174" s="65" t="str">
        <f t="shared" si="1"/>
        <v/>
      </c>
      <c r="E174" s="5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ht="11.25" customHeight="1">
      <c r="A175" s="45">
        <v>5421.0</v>
      </c>
      <c r="B175" s="5" t="s">
        <v>410</v>
      </c>
      <c r="C175" s="63">
        <v>0.0</v>
      </c>
      <c r="D175" s="65" t="str">
        <f t="shared" si="1"/>
        <v/>
      </c>
      <c r="E175" s="5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ht="11.25" customHeight="1">
      <c r="A176" s="45">
        <v>5422.0</v>
      </c>
      <c r="B176" s="5" t="s">
        <v>411</v>
      </c>
      <c r="C176" s="63">
        <v>0.0</v>
      </c>
      <c r="D176" s="65" t="str">
        <f t="shared" si="1"/>
        <v/>
      </c>
      <c r="E176" s="5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ht="11.25" customHeight="1">
      <c r="A177" s="45">
        <v>5430.0</v>
      </c>
      <c r="B177" s="5" t="s">
        <v>412</v>
      </c>
      <c r="C177" s="63">
        <v>0.0</v>
      </c>
      <c r="D177" s="65" t="str">
        <f t="shared" si="1"/>
        <v/>
      </c>
      <c r="E177" s="5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ht="11.25" customHeight="1">
      <c r="A178" s="45">
        <v>5431.0</v>
      </c>
      <c r="B178" s="5" t="s">
        <v>413</v>
      </c>
      <c r="C178" s="63">
        <v>0.0</v>
      </c>
      <c r="D178" s="65" t="str">
        <f t="shared" si="1"/>
        <v/>
      </c>
      <c r="E178" s="5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ht="11.25" customHeight="1">
      <c r="A179" s="45">
        <v>5432.0</v>
      </c>
      <c r="B179" s="5" t="s">
        <v>414</v>
      </c>
      <c r="C179" s="63">
        <v>0.0</v>
      </c>
      <c r="D179" s="65" t="str">
        <f t="shared" si="1"/>
        <v/>
      </c>
      <c r="E179" s="5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ht="11.25" customHeight="1">
      <c r="A180" s="45">
        <v>5440.0</v>
      </c>
      <c r="B180" s="5" t="s">
        <v>415</v>
      </c>
      <c r="C180" s="63">
        <v>0.0</v>
      </c>
      <c r="D180" s="65" t="str">
        <f t="shared" si="1"/>
        <v/>
      </c>
      <c r="E180" s="5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ht="11.25" customHeight="1">
      <c r="A181" s="45">
        <v>5441.0</v>
      </c>
      <c r="B181" s="5" t="s">
        <v>415</v>
      </c>
      <c r="C181" s="63">
        <v>0.0</v>
      </c>
      <c r="D181" s="65" t="str">
        <f t="shared" si="1"/>
        <v/>
      </c>
      <c r="E181" s="5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ht="11.25" customHeight="1">
      <c r="A182" s="45">
        <v>5450.0</v>
      </c>
      <c r="B182" s="5" t="s">
        <v>416</v>
      </c>
      <c r="C182" s="63">
        <v>0.0</v>
      </c>
      <c r="D182" s="65" t="str">
        <f t="shared" si="1"/>
        <v/>
      </c>
      <c r="E182" s="5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ht="11.25" customHeight="1">
      <c r="A183" s="45">
        <v>5451.0</v>
      </c>
      <c r="B183" s="5" t="s">
        <v>417</v>
      </c>
      <c r="C183" s="63">
        <v>0.0</v>
      </c>
      <c r="D183" s="65" t="str">
        <f t="shared" si="1"/>
        <v/>
      </c>
      <c r="E183" s="5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ht="11.25" customHeight="1">
      <c r="A184" s="45">
        <v>5452.0</v>
      </c>
      <c r="B184" s="5" t="s">
        <v>418</v>
      </c>
      <c r="C184" s="63">
        <v>0.0</v>
      </c>
      <c r="D184" s="65" t="str">
        <f t="shared" si="1"/>
        <v/>
      </c>
      <c r="E184" s="5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ht="11.25" customHeight="1">
      <c r="A185" s="45">
        <v>5500.0</v>
      </c>
      <c r="B185" s="5" t="s">
        <v>419</v>
      </c>
      <c r="C185" s="63">
        <f>+C186+C195+C198+C204</f>
        <v>1354123.885</v>
      </c>
      <c r="D185" s="65">
        <f t="shared" si="1"/>
        <v>1</v>
      </c>
      <c r="E185" s="5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ht="11.25" customHeight="1">
      <c r="A186" s="45">
        <v>5510.0</v>
      </c>
      <c r="B186" s="5" t="s">
        <v>420</v>
      </c>
      <c r="C186" s="63">
        <f>+SUM(C187:C194)</f>
        <v>1354123.885</v>
      </c>
      <c r="D186" s="65">
        <f t="shared" si="1"/>
        <v>1</v>
      </c>
      <c r="E186" s="5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ht="11.25" customHeight="1">
      <c r="A187" s="45">
        <v>5511.0</v>
      </c>
      <c r="B187" s="5" t="s">
        <v>421</v>
      </c>
      <c r="C187" s="63">
        <v>0.0</v>
      </c>
      <c r="D187" s="65" t="str">
        <f t="shared" si="1"/>
        <v/>
      </c>
      <c r="E187" s="5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ht="11.25" customHeight="1">
      <c r="A188" s="45">
        <v>5512.0</v>
      </c>
      <c r="B188" s="5" t="s">
        <v>422</v>
      </c>
      <c r="C188" s="63">
        <v>0.0</v>
      </c>
      <c r="D188" s="65" t="str">
        <f t="shared" si="1"/>
        <v/>
      </c>
      <c r="E188" s="5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ht="11.25" customHeight="1">
      <c r="A189" s="45">
        <v>5513.0</v>
      </c>
      <c r="B189" s="5" t="s">
        <v>423</v>
      </c>
      <c r="C189" s="44">
        <v>666635.0400000007</v>
      </c>
      <c r="D189" s="65">
        <f t="shared" si="1"/>
        <v>1</v>
      </c>
      <c r="E189" s="63"/>
      <c r="F189" s="44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ht="11.25" customHeight="1">
      <c r="A190" s="45">
        <v>5514.0</v>
      </c>
      <c r="B190" s="5" t="s">
        <v>424</v>
      </c>
      <c r="C190" s="63">
        <v>0.0</v>
      </c>
      <c r="D190" s="65" t="str">
        <f t="shared" si="1"/>
        <v/>
      </c>
      <c r="E190" s="5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ht="11.25" customHeight="1">
      <c r="A191" s="45">
        <v>5515.0</v>
      </c>
      <c r="B191" s="5" t="s">
        <v>425</v>
      </c>
      <c r="C191" s="63">
        <v>624408.6447499999</v>
      </c>
      <c r="D191" s="65">
        <f t="shared" si="1"/>
        <v>1</v>
      </c>
      <c r="E191" s="63"/>
      <c r="F191" s="44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ht="11.25" customHeight="1">
      <c r="A192" s="45">
        <v>5516.0</v>
      </c>
      <c r="B192" s="5" t="s">
        <v>426</v>
      </c>
      <c r="C192" s="63">
        <v>0.0</v>
      </c>
      <c r="D192" s="65" t="str">
        <f t="shared" si="1"/>
        <v/>
      </c>
      <c r="E192" s="5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ht="11.25" customHeight="1">
      <c r="A193" s="45">
        <v>5517.0</v>
      </c>
      <c r="B193" s="5" t="s">
        <v>427</v>
      </c>
      <c r="C193" s="63">
        <v>63080.2</v>
      </c>
      <c r="D193" s="65">
        <f t="shared" si="1"/>
        <v>1</v>
      </c>
      <c r="E193" s="63"/>
      <c r="F193" s="44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ht="11.25" customHeight="1">
      <c r="A194" s="45">
        <v>5518.0</v>
      </c>
      <c r="B194" s="5" t="s">
        <v>428</v>
      </c>
      <c r="C194" s="63">
        <v>0.0</v>
      </c>
      <c r="D194" s="65" t="str">
        <f t="shared" si="1"/>
        <v/>
      </c>
      <c r="E194" s="5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ht="11.25" customHeight="1">
      <c r="A195" s="45">
        <v>5520.0</v>
      </c>
      <c r="B195" s="5" t="s">
        <v>429</v>
      </c>
      <c r="C195" s="63">
        <v>0.0</v>
      </c>
      <c r="D195" s="65" t="str">
        <f t="shared" si="1"/>
        <v/>
      </c>
      <c r="E195" s="5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ht="11.25" customHeight="1">
      <c r="A196" s="45">
        <v>5521.0</v>
      </c>
      <c r="B196" s="5" t="s">
        <v>430</v>
      </c>
      <c r="C196" s="63">
        <v>0.0</v>
      </c>
      <c r="D196" s="65" t="str">
        <f t="shared" si="1"/>
        <v/>
      </c>
      <c r="E196" s="5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ht="11.25" customHeight="1">
      <c r="A197" s="45">
        <v>5522.0</v>
      </c>
      <c r="B197" s="5" t="s">
        <v>431</v>
      </c>
      <c r="C197" s="63">
        <v>0.0</v>
      </c>
      <c r="D197" s="65" t="str">
        <f t="shared" si="1"/>
        <v/>
      </c>
      <c r="E197" s="5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11.25" customHeight="1">
      <c r="A198" s="45">
        <v>5530.0</v>
      </c>
      <c r="B198" s="5" t="s">
        <v>432</v>
      </c>
      <c r="C198" s="63">
        <v>0.0</v>
      </c>
      <c r="D198" s="65" t="str">
        <f t="shared" si="1"/>
        <v/>
      </c>
      <c r="E198" s="5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ht="11.25" customHeight="1">
      <c r="A199" s="45">
        <v>5531.0</v>
      </c>
      <c r="B199" s="5" t="s">
        <v>433</v>
      </c>
      <c r="C199" s="63">
        <v>0.0</v>
      </c>
      <c r="D199" s="65" t="str">
        <f t="shared" si="1"/>
        <v/>
      </c>
      <c r="E199" s="5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ht="11.25" customHeight="1">
      <c r="A200" s="45">
        <v>5532.0</v>
      </c>
      <c r="B200" s="5" t="s">
        <v>434</v>
      </c>
      <c r="C200" s="63">
        <v>0.0</v>
      </c>
      <c r="D200" s="65" t="str">
        <f t="shared" si="1"/>
        <v/>
      </c>
      <c r="E200" s="5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ht="11.25" customHeight="1">
      <c r="A201" s="45">
        <v>5533.0</v>
      </c>
      <c r="B201" s="5" t="s">
        <v>435</v>
      </c>
      <c r="C201" s="63">
        <v>0.0</v>
      </c>
      <c r="D201" s="65" t="str">
        <f t="shared" si="1"/>
        <v/>
      </c>
      <c r="E201" s="5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ht="11.25" customHeight="1">
      <c r="A202" s="45">
        <v>5534.0</v>
      </c>
      <c r="B202" s="5" t="s">
        <v>436</v>
      </c>
      <c r="C202" s="63">
        <v>0.0</v>
      </c>
      <c r="D202" s="65" t="str">
        <f t="shared" si="1"/>
        <v/>
      </c>
      <c r="E202" s="5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ht="11.25" customHeight="1">
      <c r="A203" s="45">
        <v>5535.0</v>
      </c>
      <c r="B203" s="5" t="s">
        <v>437</v>
      </c>
      <c r="C203" s="63">
        <v>0.0</v>
      </c>
      <c r="D203" s="65" t="str">
        <f t="shared" si="1"/>
        <v/>
      </c>
      <c r="E203" s="5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ht="11.25" customHeight="1">
      <c r="A204" s="45">
        <v>5590.0</v>
      </c>
      <c r="B204" s="5" t="s">
        <v>438</v>
      </c>
      <c r="C204" s="63">
        <v>0.0</v>
      </c>
      <c r="D204" s="65" t="str">
        <f t="shared" si="1"/>
        <v/>
      </c>
      <c r="E204" s="5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ht="11.25" customHeight="1">
      <c r="A205" s="45">
        <v>5591.0</v>
      </c>
      <c r="B205" s="5" t="s">
        <v>439</v>
      </c>
      <c r="C205" s="63">
        <v>0.0</v>
      </c>
      <c r="D205" s="65" t="str">
        <f t="shared" si="1"/>
        <v/>
      </c>
      <c r="E205" s="5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ht="11.25" customHeight="1">
      <c r="A206" s="45">
        <v>5592.0</v>
      </c>
      <c r="B206" s="5" t="s">
        <v>440</v>
      </c>
      <c r="C206" s="63">
        <v>0.0</v>
      </c>
      <c r="D206" s="65" t="str">
        <f t="shared" si="1"/>
        <v/>
      </c>
      <c r="E206" s="5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ht="11.25" customHeight="1">
      <c r="A207" s="45">
        <v>5593.0</v>
      </c>
      <c r="B207" s="5" t="s">
        <v>441</v>
      </c>
      <c r="C207" s="63">
        <v>0.0</v>
      </c>
      <c r="D207" s="65" t="str">
        <f t="shared" si="1"/>
        <v/>
      </c>
      <c r="E207" s="5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ht="11.25" customHeight="1">
      <c r="A208" s="45">
        <v>5594.0</v>
      </c>
      <c r="B208" s="5" t="s">
        <v>442</v>
      </c>
      <c r="C208" s="63">
        <v>0.0</v>
      </c>
      <c r="D208" s="65" t="str">
        <f t="shared" si="1"/>
        <v/>
      </c>
      <c r="E208" s="5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ht="11.25" customHeight="1">
      <c r="A209" s="45">
        <v>5595.0</v>
      </c>
      <c r="B209" s="5" t="s">
        <v>443</v>
      </c>
      <c r="C209" s="63">
        <v>0.0</v>
      </c>
      <c r="D209" s="65" t="str">
        <f t="shared" si="1"/>
        <v/>
      </c>
      <c r="E209" s="5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ht="11.25" customHeight="1">
      <c r="A210" s="45">
        <v>5596.0</v>
      </c>
      <c r="B210" s="5" t="s">
        <v>334</v>
      </c>
      <c r="C210" s="63">
        <v>0.0</v>
      </c>
      <c r="D210" s="65" t="str">
        <f t="shared" si="1"/>
        <v/>
      </c>
      <c r="E210" s="5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ht="11.25" customHeight="1">
      <c r="A211" s="45">
        <v>5597.0</v>
      </c>
      <c r="B211" s="5" t="s">
        <v>444</v>
      </c>
      <c r="C211" s="63">
        <v>0.0</v>
      </c>
      <c r="D211" s="65" t="str">
        <f t="shared" si="1"/>
        <v/>
      </c>
      <c r="E211" s="5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ht="11.25" customHeight="1">
      <c r="A212" s="45">
        <v>5598.0</v>
      </c>
      <c r="B212" s="5" t="s">
        <v>445</v>
      </c>
      <c r="C212" s="63">
        <v>0.0</v>
      </c>
      <c r="D212" s="65" t="str">
        <f t="shared" si="1"/>
        <v/>
      </c>
      <c r="E212" s="5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1.25" customHeight="1">
      <c r="A213" s="45">
        <v>5599.0</v>
      </c>
      <c r="B213" s="5" t="s">
        <v>446</v>
      </c>
      <c r="C213" s="63">
        <v>0.0</v>
      </c>
      <c r="D213" s="65" t="str">
        <f t="shared" si="1"/>
        <v/>
      </c>
      <c r="E213" s="5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1.25" customHeight="1">
      <c r="A214" s="45">
        <v>5600.0</v>
      </c>
      <c r="B214" s="5" t="s">
        <v>447</v>
      </c>
      <c r="C214" s="63">
        <f>SUM(C215:C216)</f>
        <v>0</v>
      </c>
      <c r="D214" s="65" t="str">
        <f t="shared" si="1"/>
        <v/>
      </c>
      <c r="E214" s="5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1.25" customHeight="1">
      <c r="A215" s="45">
        <v>5610.0</v>
      </c>
      <c r="B215" s="5" t="s">
        <v>448</v>
      </c>
      <c r="C215" s="63">
        <v>0.0</v>
      </c>
      <c r="D215" s="65" t="str">
        <f t="shared" si="1"/>
        <v/>
      </c>
      <c r="E215" s="5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1.25" customHeight="1">
      <c r="A216" s="45">
        <v>5611.0</v>
      </c>
      <c r="B216" s="5" t="s">
        <v>449</v>
      </c>
      <c r="C216" s="63">
        <v>0.0</v>
      </c>
      <c r="D216" s="65" t="str">
        <f t="shared" si="1"/>
        <v/>
      </c>
      <c r="E216" s="5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1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1.25" customHeight="1">
      <c r="A218" s="41"/>
      <c r="B218" s="41" t="s">
        <v>54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1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1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1.2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1.2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1.2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1.2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1.2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1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1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1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1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1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1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1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1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1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1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1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1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1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1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1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1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1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1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1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1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1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1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1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1.2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1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1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1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1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1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1.2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1.2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1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1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1.2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1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1.2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1.2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1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1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1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1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1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1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1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1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1.2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1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1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1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1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1.2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1.2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1.2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1.2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1.2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1.2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1.2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1.2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1.2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1.2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1.2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1.2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1.2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1.2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1.2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1.2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1.2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1.2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1.2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1.2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1.2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1.2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1.2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1.2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1.2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1.2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1.2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1.2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1.2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1.2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1.2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1.2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1.2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1.2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1.2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1.2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1.2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1.2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1.2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1.2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1.2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1.2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1.2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1.2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1.2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1.2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1.2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1.2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1.2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1.2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1.2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1.2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1.2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1.2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1.2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1.2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1.2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1.2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1.2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1.2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1.2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1.2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1.2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1.2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1.2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1.2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1.2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1.2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1.2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1.2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1.2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1.2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1.2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1.2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1.2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1.2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1.2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1.2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1.2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1.2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1.2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1.2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1.2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1.2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1.2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1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1.2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1.2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1.2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1.2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1.2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1.2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1.2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1.2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1.2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1.2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1.2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1.2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1.2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1.2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1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1.2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1.2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1.2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1.2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1.2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1.2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1.2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1.2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1.2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1.2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1.2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1.2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1.2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1.2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1.2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1.2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1.2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1.2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1.2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1.2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1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1.2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1.2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1.2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1.2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1.2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1.2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1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1.2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1.2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1.2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1.2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1.2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1.2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1.2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1.2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1.2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1.2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1.2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1.2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1.2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1.2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1.2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1.2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1.2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1.2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1.2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1.2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1.2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1.2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1.2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1.2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1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1.2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1.2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1.2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1.2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1.2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1.2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1.2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1.2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1.2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1.2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1.2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1.2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1.2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1.2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1.2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1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1.2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1.2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1.2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1.2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1.2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1.2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1.2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1.2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1.2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1.2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1.2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1.2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1.2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1.2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1.2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1.2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1.2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1.2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1.2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1.2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1.2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1.2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1.2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1.2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1.2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1.2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1.2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1.2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1.2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1.2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1.2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1.2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1.2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1.2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1.2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1.2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1.2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1.2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1.2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1.2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1.2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1.2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1.2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1.2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1.2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1.2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1.2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1.2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1.2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1.2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1.2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1.2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1.2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1.2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1.2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1.2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1.2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1.2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1.2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1.2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1.2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1.2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1.2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1.2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1.2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1.2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1.2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1.2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1.2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1.2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1.2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1.2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1.2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1.2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1.2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1.2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1.2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1.2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1.2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1.2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1.2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1.2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1.2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1.2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1.2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1.2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1.2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1.2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1.2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1.2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1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1.2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1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1.2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1.2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1.2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1.2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1.2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1.2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1.2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1.2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1.2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1.2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1.2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1.2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1.2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1.2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1.2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1.2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1.2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1.2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1.2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1.2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1.2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1.2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1.2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1.2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1.2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1.2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1.2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1.2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1.2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1.2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1.2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1.2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1.2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1.2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1.2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1.2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1.2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1.2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1.2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1.2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1.2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1.2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1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1.2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1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1.2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1.2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1.2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1.2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1.2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1.2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1.2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1.2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1.2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1.2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1.2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1.2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1.2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1.2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1.2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1.2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1.2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1.2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1.2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1.2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1.2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1.2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1.2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1.2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1.2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1.2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1.2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1.2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1.2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1.2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1.2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1.2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1.2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1.2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1.2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1.2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1.2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1.2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1.2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1.2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1.2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1.2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1.2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1.2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1.2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1.2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1.2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1.2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1.2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1.2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1.2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1.2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1.2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1.2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1.2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1.2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1.2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1.2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1.2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1.2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1.2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1.2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1.2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1.2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1.2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1.2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1.2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1.2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1.2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1.2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1.2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1.2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1.2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1.2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1.2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1.2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1.2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1.2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1.2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1.2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1.2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1.2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1.2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1.2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1.2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1.2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1.2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1.2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1.2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1.2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1.2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1.2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1.2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1.2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1.2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1.2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1.2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1.2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1.2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1.2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1.2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1.2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1.2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1.2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1.2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1.2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1.2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1.2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1.2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1.2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1.2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1.2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1.2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1.2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1.2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1.2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1.2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1.2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1.2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1.2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1.2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1.2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1.2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1.2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1.2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1.2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1.2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1.2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1.2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1.2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1.2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1.2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1.2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1.2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1.2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1.2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1.2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1.2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1.2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1.2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1.2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1.2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1.2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1.2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1.2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1.2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1.2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1.2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1.2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1.2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1.2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1.2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1.2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1.2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1.2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1.2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1.2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1.2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1.2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1.2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1.2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1.2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1.2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1.2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1.2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1.2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1.2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1.2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1.2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1.2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1.2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1.2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1.2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1.2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1.2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1.2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1.2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1.2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1.2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1.2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1.2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1.2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1.2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1.2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1.2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1.2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1.2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1.2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1.2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1.2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1.2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1.2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1.2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1.2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1.2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1.2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1.2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1.2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1.2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1.2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1.2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1.2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1.2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1.2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1.2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1.2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1.2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1.2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1.2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1.2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1.2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1.2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1.2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1.2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1.2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1.2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1.2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1.2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1.2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1.2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1.2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1.2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1.2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1.2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1.2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1.2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1.2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1.2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1.2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1.2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1.2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1.2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1.2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1.2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1.2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1.2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1.2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1.2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1.2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1.2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1.2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1.2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1.2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1.2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1.2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1.2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1.2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1.2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1.2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1.2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1.2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1.2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1.2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1.2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1.2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1.2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1.2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1.2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1.2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1.2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1.2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1.2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1.2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1.2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1.2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1.2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1.2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1.2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1.2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1.2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1.2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1.2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1.2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1.2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1.2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1.2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1.2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1.2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1.2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1.2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1.2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1.2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1.2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1.2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1.2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1.2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1.2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1.2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1.2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1.2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1.2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1.2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1.2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1.2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1.2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1.2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1.2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1.2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1.2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1.2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1.2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1.2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1.2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1.2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1.2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1.2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1.2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1.2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1.2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1.2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1.2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1.2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1.2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1.2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1.2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1.2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1.2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1.2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1.2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1.2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1.2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1.2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1.2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1.2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1.2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1.2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1.2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1.2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1.2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1.2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1.2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1.2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1.2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1.2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1.2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1.2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1.2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1.2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1.2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1.2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1.2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1.2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1.2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1.2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1.2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1.2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1.2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1.2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1.2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1.2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1.2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1.2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1.2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1.2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1.2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1.2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1.2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1.2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1.2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1.2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1.2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1.2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1.2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1.2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1.2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1.2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1.2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1.2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1.2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1.2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1.2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1.2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1.2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1.2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1.2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1.2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1.2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1.2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1.2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1.2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1.2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1.2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1.2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1.2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1.2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1.2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1.2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ht="11.2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ht="11.2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ht="11.2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ht="11.2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ht="11.2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ht="11.2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ht="11.2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ht="11.2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ht="11.2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ht="11.2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ht="11.2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ht="11.2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ht="11.2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ht="11.2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ht="11.2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ht="11.2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ht="11.2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ht="11.2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ht="11.2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ht="11.2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ht="11.2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ht="11.2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ht="11.2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ht="11.2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ht="11.2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ht="11.2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ht="11.2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ht="11.2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ht="11.2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ht="11.2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3">
    <mergeCell ref="A1:C1"/>
    <mergeCell ref="A2:C2"/>
    <mergeCell ref="A3:C3"/>
  </mergeCells>
  <printOptions/>
  <pageMargins bottom="0.75" footer="0.0" header="0.0" left="0.7" right="0.7" top="0.75"/>
  <pageSetup scale="65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86"/>
    <col customWidth="1" min="2" max="2" width="124.14"/>
    <col customWidth="1" min="3" max="3" width="12.43"/>
    <col customWidth="1" hidden="1" min="4" max="6" width="12.43"/>
    <col customWidth="1" min="7" max="26" width="10.71"/>
  </cols>
  <sheetData>
    <row r="1" ht="11.25" customHeight="1">
      <c r="A1" s="5"/>
      <c r="B1" s="6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49" t="s">
        <v>197</v>
      </c>
      <c r="B2" s="50" t="s">
        <v>198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1.25" customHeight="1">
      <c r="A3" s="67"/>
      <c r="B3" s="6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52" t="s">
        <v>29</v>
      </c>
      <c r="B4" s="53" t="s">
        <v>450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54"/>
      <c r="B5" s="53" t="s">
        <v>451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54"/>
      <c r="B6" s="53" t="s">
        <v>452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54"/>
      <c r="B7" s="53" t="s">
        <v>453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0" customHeight="1">
      <c r="A8" s="5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0" customHeight="1">
      <c r="A9" s="52" t="s">
        <v>31</v>
      </c>
      <c r="B9" s="55" t="s">
        <v>454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0" customHeight="1">
      <c r="A10" s="54"/>
      <c r="B10" s="56" t="s">
        <v>455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0" customHeight="1">
      <c r="A11" s="5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0" customHeight="1">
      <c r="A12" s="52" t="s">
        <v>456</v>
      </c>
      <c r="B12" s="55" t="s">
        <v>457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1.25" customHeight="1">
      <c r="A13" s="54"/>
      <c r="B13" s="55" t="s">
        <v>458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0" customHeight="1">
      <c r="A14" s="54"/>
      <c r="B14" s="56" t="s">
        <v>459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0" customHeight="1">
      <c r="A15" s="5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0" customHeight="1">
      <c r="A16" s="5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0" customHeight="1">
      <c r="A17" s="52" t="s">
        <v>34</v>
      </c>
      <c r="B17" s="53" t="s">
        <v>460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0" customHeight="1">
      <c r="A18" s="67"/>
      <c r="B18" s="53" t="s">
        <v>461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6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6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6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6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6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6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6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6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6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6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6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6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6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6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6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6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6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6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6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48.14"/>
    <col customWidth="1" min="3" max="3" width="22.86"/>
    <col customWidth="1" min="4" max="5" width="16.86"/>
    <col customWidth="1" min="6" max="26" width="9.14"/>
  </cols>
  <sheetData>
    <row r="1" ht="18.75" customHeight="1">
      <c r="A1" s="60" t="str">
        <f>ESF!A1</f>
        <v>INSTITUTO MUNICIPAL DE LAS MUJERES</v>
      </c>
      <c r="B1" s="32"/>
      <c r="C1" s="7"/>
      <c r="D1" s="33" t="s">
        <v>1</v>
      </c>
      <c r="E1" s="34">
        <f>'Notas a los Edos Financieros'!D1</f>
        <v>2023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ht="18.75" customHeight="1">
      <c r="A2" s="60" t="s">
        <v>462</v>
      </c>
      <c r="B2" s="32"/>
      <c r="C2" s="7"/>
      <c r="D2" s="33" t="s">
        <v>3</v>
      </c>
      <c r="E2" s="34" t="str">
        <f>'Notas a los Edos Financieros'!D2</f>
        <v>Trimestral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ht="18.75" customHeight="1">
      <c r="A3" s="60" t="str">
        <f>ESF!A3</f>
        <v>Correspondiente del 01 de Enero al 31 de Diciembre de 2023</v>
      </c>
      <c r="B3" s="32"/>
      <c r="C3" s="7"/>
      <c r="D3" s="33" t="s">
        <v>6</v>
      </c>
      <c r="E3" s="34">
        <f>'Notas a los Edos Financieros'!D3</f>
        <v>4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ht="11.25" customHeight="1">
      <c r="A4" s="39" t="s">
        <v>57</v>
      </c>
      <c r="B4" s="40"/>
      <c r="C4" s="40"/>
      <c r="D4" s="40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ht="11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ht="11.25" customHeight="1">
      <c r="A6" s="40" t="s">
        <v>463</v>
      </c>
      <c r="B6" s="40"/>
      <c r="C6" s="40"/>
      <c r="D6" s="40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ht="11.25" customHeight="1">
      <c r="A7" s="42" t="s">
        <v>59</v>
      </c>
      <c r="B7" s="42" t="s">
        <v>60</v>
      </c>
      <c r="C7" s="42" t="s">
        <v>61</v>
      </c>
      <c r="D7" s="42" t="s">
        <v>62</v>
      </c>
      <c r="E7" s="42" t="s">
        <v>175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ht="11.25" customHeight="1">
      <c r="A8" s="43">
        <v>3110.0</v>
      </c>
      <c r="B8" s="41" t="s">
        <v>308</v>
      </c>
      <c r="C8" s="44">
        <v>1242756.12</v>
      </c>
      <c r="D8" s="41"/>
      <c r="E8" s="41" t="s">
        <v>464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ht="11.25" customHeight="1">
      <c r="A9" s="43">
        <v>3120.0</v>
      </c>
      <c r="B9" s="41" t="s">
        <v>465</v>
      </c>
      <c r="C9" s="44">
        <v>2.484132414E7</v>
      </c>
      <c r="D9" s="41"/>
      <c r="E9" s="41" t="s">
        <v>464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ht="11.25" customHeight="1">
      <c r="A10" s="43">
        <v>3130.0</v>
      </c>
      <c r="B10" s="41" t="s">
        <v>466</v>
      </c>
      <c r="C10" s="44">
        <v>0.0</v>
      </c>
      <c r="D10" s="41"/>
      <c r="E10" s="41" t="s">
        <v>464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ht="11.2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ht="11.25" customHeight="1">
      <c r="A12" s="40" t="s">
        <v>467</v>
      </c>
      <c r="B12" s="40"/>
      <c r="C12" s="40"/>
      <c r="D12" s="40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ht="11.25" customHeight="1">
      <c r="A13" s="42" t="s">
        <v>59</v>
      </c>
      <c r="B13" s="42" t="s">
        <v>60</v>
      </c>
      <c r="C13" s="42" t="s">
        <v>61</v>
      </c>
      <c r="D13" s="42" t="s">
        <v>468</v>
      </c>
      <c r="E13" s="42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ht="11.25" customHeight="1">
      <c r="A14" s="43">
        <v>3210.0</v>
      </c>
      <c r="B14" s="41" t="s">
        <v>469</v>
      </c>
      <c r="C14" s="44">
        <v>1.660762502E7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ht="11.25" customHeight="1">
      <c r="A15" s="43">
        <v>3220.0</v>
      </c>
      <c r="B15" s="41" t="s">
        <v>470</v>
      </c>
      <c r="C15" s="44">
        <v>-2441292.11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ht="11.25" customHeight="1">
      <c r="A16" s="43">
        <v>3230.0</v>
      </c>
      <c r="B16" s="41" t="s">
        <v>471</v>
      </c>
      <c r="C16" s="44">
        <v>0.0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ht="11.25" customHeight="1">
      <c r="A17" s="43">
        <v>3231.0</v>
      </c>
      <c r="B17" s="41" t="s">
        <v>472</v>
      </c>
      <c r="C17" s="44">
        <v>0.0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ht="11.25" customHeight="1">
      <c r="A18" s="43">
        <v>3232.0</v>
      </c>
      <c r="B18" s="41" t="s">
        <v>473</v>
      </c>
      <c r="C18" s="44">
        <v>0.0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ht="11.25" customHeight="1">
      <c r="A19" s="43">
        <v>3233.0</v>
      </c>
      <c r="B19" s="41" t="s">
        <v>474</v>
      </c>
      <c r="C19" s="44">
        <v>0.0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ht="11.25" customHeight="1">
      <c r="A20" s="43">
        <v>3239.0</v>
      </c>
      <c r="B20" s="41" t="s">
        <v>475</v>
      </c>
      <c r="C20" s="44">
        <v>0.0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ht="11.25" customHeight="1">
      <c r="A21" s="43">
        <v>3240.0</v>
      </c>
      <c r="B21" s="41" t="s">
        <v>476</v>
      </c>
      <c r="C21" s="44">
        <v>0.0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ht="11.25" customHeight="1">
      <c r="A22" s="43">
        <v>3241.0</v>
      </c>
      <c r="B22" s="41" t="s">
        <v>477</v>
      </c>
      <c r="C22" s="44">
        <v>0.0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ht="11.25" customHeight="1">
      <c r="A23" s="43">
        <v>3242.0</v>
      </c>
      <c r="B23" s="41" t="s">
        <v>478</v>
      </c>
      <c r="C23" s="44">
        <v>0.0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ht="11.25" customHeight="1">
      <c r="A24" s="43">
        <v>3243.0</v>
      </c>
      <c r="B24" s="41" t="s">
        <v>479</v>
      </c>
      <c r="C24" s="44">
        <v>0.0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ht="11.25" customHeight="1">
      <c r="A25" s="43">
        <v>3250.0</v>
      </c>
      <c r="B25" s="41" t="s">
        <v>480</v>
      </c>
      <c r="C25" s="44">
        <v>-3065273.0700000003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ht="11.25" customHeight="1">
      <c r="A26" s="43">
        <v>3251.0</v>
      </c>
      <c r="B26" s="41" t="s">
        <v>481</v>
      </c>
      <c r="C26" s="44">
        <v>0.0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ht="11.25" customHeight="1">
      <c r="A27" s="43">
        <v>3252.0</v>
      </c>
      <c r="B27" s="41" t="s">
        <v>482</v>
      </c>
      <c r="C27" s="44">
        <v>0.0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ht="11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ht="11.25" customHeight="1">
      <c r="A29" s="41"/>
      <c r="B29" s="41" t="s">
        <v>54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11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ht="11.2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ht="11.2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1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11.2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ht="11.2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ht="11.2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1.2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1.2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1.2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1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11.2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1.2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1.2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ht="11.2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1.2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11.2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ht="11.2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ht="11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ht="11.2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ht="11.2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ht="11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ht="11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ht="11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ht="11.2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ht="11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ht="11.2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ht="11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ht="11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ht="11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ht="11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ht="11.2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ht="11.2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ht="11.2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ht="11.2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1.2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ht="11.2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ht="11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ht="11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ht="11.2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ht="11.2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ht="11.2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ht="11.2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ht="11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ht="11.2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11.2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ht="11.2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ht="11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ht="11.2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ht="11.2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ht="11.2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11.2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ht="11.2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11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11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ht="11.2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ht="11.2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ht="11.2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11.2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11.2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11.2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11.2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11.2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11.2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11.2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11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11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11.2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11.2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11.2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11.2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11.2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ht="11.2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ht="11.2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11.2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11.2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11.2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ht="11.2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ht="11.2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ht="11.2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ht="11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11.2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ht="11.2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ht="11.2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ht="11.2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ht="11.2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ht="11.2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ht="11.2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ht="11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ht="11.2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ht="11.2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ht="11.2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ht="11.2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ht="11.2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ht="11.2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ht="11.2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ht="11.2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ht="11.2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ht="11.2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ht="11.2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ht="11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ht="11.2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ht="11.2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ht="11.2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ht="11.2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ht="11.2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ht="11.2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ht="11.2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ht="11.2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ht="11.2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ht="11.2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ht="11.2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ht="11.2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ht="11.2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ht="11.2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ht="11.2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ht="11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ht="11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ht="11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ht="11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ht="11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ht="11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ht="11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ht="11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ht="11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ht="11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ht="11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ht="11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ht="11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ht="11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ht="11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ht="11.2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ht="11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ht="11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ht="11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ht="11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ht="11.2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ht="11.2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ht="11.2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ht="11.2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ht="11.2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ht="11.2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ht="11.2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ht="11.2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ht="11.2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ht="11.2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ht="11.2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ht="11.2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ht="11.2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ht="11.2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ht="11.2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ht="11.2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ht="11.2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ht="11.2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ht="11.2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ht="11.2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ht="11.2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ht="11.2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ht="11.2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ht="11.2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ht="11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ht="11.2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ht="11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ht="11.2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ht="11.2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ht="11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ht="11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ht="11.2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11.2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ht="11.2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ht="11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ht="11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ht="11.2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ht="11.2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ht="11.2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ht="11.2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ht="11.2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ht="11.2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ht="11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ht="11.2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ht="11.2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ht="11.2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ht="11.2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1.2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1.2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1.2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1.2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1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1.2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1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1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1.2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1.2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1.2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1.2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1.2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1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1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1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1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1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1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1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1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1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1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1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1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1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1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1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1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1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1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1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1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1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1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1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1.2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1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1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1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1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1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1.2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1.2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1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1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1.2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1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1.2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1.2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1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1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1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1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1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1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1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1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1.2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1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1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1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1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1.2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1.2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1.2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1.2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1.2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1.2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1.2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1.2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1.2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1.2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1.2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1.2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1.2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1.2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1.2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1.2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1.2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1.2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1.2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1.2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1.2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1.2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1.2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1.2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1.2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1.2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1.2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1.2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1.2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1.2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1.2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1.2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1.2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1.2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1.2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1.2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1.2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1.2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1.2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1.2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1.2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1.2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1.2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1.2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1.2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1.2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1.2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1.2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1.2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1.2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1.2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1.2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1.2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1.2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1.2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1.2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1.2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1.2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1.2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1.2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1.2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1.2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1.2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1.2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1.2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1.2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1.2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1.2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1.2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1.2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1.2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1.2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1.2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1.2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1.2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1.2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1.2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1.2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1.2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1.2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1.2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1.2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1.2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1.2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1.2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1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1.2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1.2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1.2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1.2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1.2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1.2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1.2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1.2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1.2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1.2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1.2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1.2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1.2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1.2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1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1.2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1.2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1.2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1.2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1.2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1.2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1.2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1.2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1.2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1.2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1.2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1.2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1.2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1.2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1.2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1.2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1.2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1.2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1.2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1.2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1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1.2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1.2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1.2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1.2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1.2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1.2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1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1.2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1.2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1.2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1.2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1.2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1.2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1.2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1.2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1.2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1.2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1.2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1.2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1.2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1.2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1.2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1.2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1.2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1.2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1.2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1.2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1.2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1.2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1.2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1.2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1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1.2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1.2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1.2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1.2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1.2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1.2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1.2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1.2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1.2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1.2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1.2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1.2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1.2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1.2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1.2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1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1.2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1.2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1.2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1.2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1.2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1.2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1.2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1.2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1.2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1.2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1.2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1.2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1.2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1.2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1.2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1.2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1.2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1.2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1.2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1.2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1.2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1.2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1.2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1.2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1.2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1.2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1.2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1.2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1.2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1.2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1.2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1.2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1.2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1.2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1.2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1.2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1.2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1.2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1.2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1.2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1.2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1.2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1.2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1.2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1.2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1.2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1.2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1.2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1.2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1.2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1.2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1.2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1.2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1.2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1.2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1.2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1.2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1.2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1.2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1.2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1.2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1.2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1.2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1.2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1.2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1.2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1.2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1.2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1.2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1.2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1.2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1.2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1.2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1.2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1.2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1.2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1.2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1.2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1.2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1.2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1.2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1.2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1.2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1.2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1.2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1.2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1.2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1.2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1.2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1.2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1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1.2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1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1.2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1.2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1.2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1.2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1.2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1.2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1.2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1.2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1.2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1.2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1.2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1.2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1.2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1.2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1.2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1.2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1.2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1.2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1.2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1.2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1.2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1.2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1.2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1.2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1.2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1.2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1.2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1.2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1.2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1.2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1.2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1.2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1.2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1.2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1.2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1.2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1.2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1.2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1.2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1.2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1.2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1.2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1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1.2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1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1.2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1.2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1.2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1.2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1.2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1.2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1.2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1.2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1.2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1.2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1.2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1.2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1.2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1.2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1.2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1.2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1.2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1.2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1.2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1.2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1.2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1.2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1.2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1.2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1.2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1.2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1.2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1.2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1.2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1.2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1.2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1.2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1.2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1.2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1.2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1.2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1.2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1.2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1.2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1.2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1.2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1.2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1.2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1.2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1.2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1.2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1.2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1.2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1.2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1.2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1.2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1.2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1.2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1.2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1.2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1.2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1.2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1.2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1.2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1.2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1.2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1.2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1.2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1.2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1.2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1.2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1.2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1.2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1.2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1.2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1.2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1.2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1.2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1.2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1.2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1.2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1.2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1.2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1.2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1.2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1.2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1.2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1.2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1.2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1.2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1.2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1.2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1.2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1.2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1.2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1.2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1.2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1.2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1.2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1.2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1.2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1.2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1.2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1.2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1.2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1.2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1.2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1.2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1.2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1.2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1.2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1.2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1.2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1.2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1.2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1.2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1.2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1.2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1.2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1.2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1.2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1.2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1.2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1.2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1.2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1.2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1.2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1.2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1.2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1.2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1.2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1.2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1.2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1.2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1.2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1.2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1.2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1.2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1.2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1.2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1.2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1.2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1.2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1.2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1.2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1.2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1.2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1.2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1.2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1.2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1.2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1.2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1.2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1.2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1.2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1.2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1.2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1.2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1.2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1.2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1.2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1.2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1.2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1.2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1.2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1.2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1.2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1.2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1.2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1.2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1.2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1.2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1.2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1.2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1.2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1.2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1.2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1.2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1.2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1.2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1.2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1.2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1.2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1.2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1.2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1.2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1.2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1.2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1.2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1.2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1.2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1.2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1.2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1.2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1.2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1.2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1.2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1.2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1.2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1.2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1.2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1.2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1.2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1.2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1.2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1.2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1.2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1.2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1.2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1.2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1.2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1.2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1.2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1.2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1.2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1.2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1.2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1.2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1.2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1.2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1.2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1.2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1.2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1.2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1.2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1.2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1.2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1.2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1.2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1.2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1.2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1.2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1.2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1.2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1.2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1.2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1.2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1.2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1.2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1.2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1.2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1.2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1.2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1.2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1.2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1.2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1.2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1.2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1.2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1.2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1.2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1.2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1.2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1.2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1.2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1.2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1.2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1.2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1.2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1.2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1.2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1.2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1.2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1.2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1.2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1.2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1.2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1.2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1.2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1.2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1.2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1.2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1.2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1.2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1.2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1.2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1.2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1.2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1.2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1.2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1.2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1.2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1.2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1.2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1.2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1.2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1.2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1.2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1.2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1.2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1.2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1.2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1.2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1.2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1.2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1.2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1.2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1.2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1.2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1.2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1.2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1.2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1.2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1.2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1.2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1.2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1.2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1.2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1.2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1.2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1.2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1.2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1.2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1.2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1.2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1.2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1.2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1.2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1.2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1.2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1.2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1.2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1.2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1.2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1.2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1.2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1.2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1.2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1.2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1.2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1.2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1.2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1.2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1.2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1.2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1.2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1.2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1.2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1.2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1.2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1.2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1.2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1.2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1.2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1.2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1.2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1.2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1.2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1.2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1.2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1.2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1.2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1.2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1.2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1.2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1.2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1.2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1.2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1.2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1.2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1.2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1.2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1.2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1.2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1.2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1.2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1.2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1.2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1.2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1.2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1.2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1.2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1.2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1.2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1.2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1.2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1.2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1.2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1.2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1.2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1.2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1.2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1.2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1.2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1.2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1.2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1.2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1.2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1.2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1.2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1.2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1.2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ht="11.2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ht="11.2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ht="11.2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ht="11.2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ht="11.2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ht="11.2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ht="11.2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ht="11.2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ht="11.2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ht="11.2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ht="11.2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ht="11.2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ht="11.2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ht="11.2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ht="11.2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ht="11.2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ht="11.2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ht="11.2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ht="11.2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ht="11.2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ht="11.2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ht="11.2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ht="11.2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ht="11.2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ht="11.2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ht="11.2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ht="11.2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ht="11.2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ht="11.2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ht="11.2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3">
    <mergeCell ref="A1:C1"/>
    <mergeCell ref="A2:C2"/>
    <mergeCell ref="A3:C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119.86"/>
    <col customWidth="1" min="3" max="3" width="11.43"/>
    <col customWidth="1" hidden="1" min="4" max="6" width="11.43"/>
    <col customWidth="1" min="7" max="26" width="10.71"/>
  </cols>
  <sheetData>
    <row r="1" ht="11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49" t="s">
        <v>197</v>
      </c>
      <c r="B2" s="50" t="s">
        <v>198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52" t="s">
        <v>36</v>
      </c>
      <c r="B4" s="53" t="s">
        <v>483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5"/>
      <c r="B5" s="5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52" t="s">
        <v>38</v>
      </c>
      <c r="B6" s="53" t="s">
        <v>484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5"/>
      <c r="B7" s="53" t="s">
        <v>485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5"/>
      <c r="B8" s="55" t="s">
        <v>486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0" customHeight="1">
      <c r="A9" s="5"/>
      <c r="B9" s="53" t="s">
        <v>487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1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1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1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1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1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1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1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63.43"/>
    <col customWidth="1" min="3" max="3" width="15.14"/>
    <col customWidth="1" min="4" max="4" width="16.43"/>
    <col customWidth="1" min="5" max="5" width="19.14"/>
    <col customWidth="1" min="6" max="26" width="9.14"/>
  </cols>
  <sheetData>
    <row r="1" ht="18.75" customHeight="1">
      <c r="A1" s="60" t="str">
        <f>ESF!A1</f>
        <v>INSTITUTO MUNICIPAL DE LAS MUJERES</v>
      </c>
      <c r="B1" s="32"/>
      <c r="C1" s="7"/>
      <c r="D1" s="33" t="s">
        <v>1</v>
      </c>
      <c r="E1" s="34">
        <f>'Notas a los Edos Financieros'!D1</f>
        <v>2023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ht="18.75" customHeight="1">
      <c r="A2" s="60" t="s">
        <v>488</v>
      </c>
      <c r="B2" s="32"/>
      <c r="C2" s="7"/>
      <c r="D2" s="33" t="s">
        <v>3</v>
      </c>
      <c r="E2" s="34" t="str">
        <f>'Notas a los Edos Financieros'!D2</f>
        <v>Trimestral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ht="18.75" customHeight="1">
      <c r="A3" s="60" t="str">
        <f>ESF!A3</f>
        <v>Correspondiente del 01 de Enero al 31 de Diciembre de 2023</v>
      </c>
      <c r="B3" s="32"/>
      <c r="C3" s="7"/>
      <c r="D3" s="33" t="s">
        <v>6</v>
      </c>
      <c r="E3" s="34">
        <f>'Notas a los Edos Financieros'!D3</f>
        <v>4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ht="11.25" customHeight="1">
      <c r="A4" s="39" t="s">
        <v>57</v>
      </c>
      <c r="B4" s="40"/>
      <c r="C4" s="40"/>
      <c r="D4" s="40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ht="11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ht="11.25" customHeight="1">
      <c r="A6" s="40" t="s">
        <v>489</v>
      </c>
      <c r="B6" s="40"/>
      <c r="C6" s="40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ht="11.25" customHeight="1">
      <c r="A7" s="42" t="s">
        <v>59</v>
      </c>
      <c r="B7" s="42" t="s">
        <v>490</v>
      </c>
      <c r="C7" s="69">
        <v>2023.0</v>
      </c>
      <c r="D7" s="69">
        <v>2022.0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ht="11.25" customHeight="1">
      <c r="A8" s="43">
        <v>1111.0</v>
      </c>
      <c r="B8" s="41" t="s">
        <v>491</v>
      </c>
      <c r="C8" s="44">
        <v>15000.0</v>
      </c>
      <c r="D8" s="44">
        <v>10000.0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ht="11.25" customHeight="1">
      <c r="A9" s="43">
        <v>1112.0</v>
      </c>
      <c r="B9" s="41" t="s">
        <v>492</v>
      </c>
      <c r="C9" s="44">
        <v>1.38155638E7</v>
      </c>
      <c r="D9" s="44">
        <v>9868611.48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ht="11.25" customHeight="1">
      <c r="A10" s="43">
        <v>1113.0</v>
      </c>
      <c r="B10" s="41" t="s">
        <v>493</v>
      </c>
      <c r="C10" s="44">
        <v>0.0</v>
      </c>
      <c r="D10" s="44">
        <v>0.0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ht="11.25" customHeight="1">
      <c r="A11" s="43">
        <v>1114.0</v>
      </c>
      <c r="B11" s="41" t="s">
        <v>63</v>
      </c>
      <c r="C11" s="44">
        <v>0.0</v>
      </c>
      <c r="D11" s="44">
        <v>0.0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ht="11.25" customHeight="1">
      <c r="A12" s="43">
        <v>1115.0</v>
      </c>
      <c r="B12" s="41" t="s">
        <v>64</v>
      </c>
      <c r="C12" s="44">
        <v>0.0</v>
      </c>
      <c r="D12" s="44">
        <v>0.0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ht="11.25" customHeight="1">
      <c r="A13" s="43">
        <v>1116.0</v>
      </c>
      <c r="B13" s="41" t="s">
        <v>494</v>
      </c>
      <c r="C13" s="44">
        <v>0.0</v>
      </c>
      <c r="D13" s="44">
        <v>0.0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ht="11.25" customHeight="1">
      <c r="A14" s="43">
        <v>1119.0</v>
      </c>
      <c r="B14" s="41" t="s">
        <v>495</v>
      </c>
      <c r="C14" s="44">
        <v>0.0</v>
      </c>
      <c r="D14" s="44">
        <v>0.0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ht="11.25" customHeight="1">
      <c r="A15" s="70">
        <v>1110.0</v>
      </c>
      <c r="B15" s="71" t="s">
        <v>496</v>
      </c>
      <c r="C15" s="72">
        <f t="shared" ref="C15:D15" si="1">SUM(C8:C14)</f>
        <v>13830563.8</v>
      </c>
      <c r="D15" s="72">
        <f t="shared" si="1"/>
        <v>9878611.48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ht="11.2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ht="11.2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ht="11.25" customHeight="1">
      <c r="A18" s="40" t="s">
        <v>497</v>
      </c>
      <c r="B18" s="40"/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ht="11.25" customHeight="1">
      <c r="A19" s="42" t="s">
        <v>59</v>
      </c>
      <c r="B19" s="42" t="s">
        <v>490</v>
      </c>
      <c r="C19" s="69" t="s">
        <v>498</v>
      </c>
      <c r="D19" s="69" t="s">
        <v>499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ht="11.25" customHeight="1">
      <c r="A20" s="70">
        <v>1230.0</v>
      </c>
      <c r="B20" s="73" t="s">
        <v>112</v>
      </c>
      <c r="C20" s="72">
        <v>0.0</v>
      </c>
      <c r="D20" s="72">
        <f>+SUM(D21:D27)</f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ht="11.25" customHeight="1">
      <c r="A21" s="43">
        <v>1231.0</v>
      </c>
      <c r="B21" s="41" t="s">
        <v>113</v>
      </c>
      <c r="C21" s="44">
        <v>0.0</v>
      </c>
      <c r="D21" s="44">
        <v>0.0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ht="11.25" customHeight="1">
      <c r="A22" s="43">
        <v>1232.0</v>
      </c>
      <c r="B22" s="41" t="s">
        <v>114</v>
      </c>
      <c r="C22" s="44">
        <v>0.0</v>
      </c>
      <c r="D22" s="44">
        <v>0.0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ht="11.25" customHeight="1">
      <c r="A23" s="43">
        <v>1233.0</v>
      </c>
      <c r="B23" s="41" t="s">
        <v>115</v>
      </c>
      <c r="C23" s="44">
        <v>0.0</v>
      </c>
      <c r="D23" s="44">
        <v>0.0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ht="11.25" customHeight="1">
      <c r="A24" s="43">
        <v>1234.0</v>
      </c>
      <c r="B24" s="41" t="s">
        <v>118</v>
      </c>
      <c r="C24" s="44">
        <v>0.0</v>
      </c>
      <c r="D24" s="44">
        <v>0.0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ht="11.25" customHeight="1">
      <c r="A25" s="43">
        <v>1235.0</v>
      </c>
      <c r="B25" s="41" t="s">
        <v>119</v>
      </c>
      <c r="C25" s="44">
        <v>0.0</v>
      </c>
      <c r="D25" s="44">
        <v>0.0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ht="11.25" customHeight="1">
      <c r="A26" s="43">
        <v>1236.0</v>
      </c>
      <c r="B26" s="41" t="s">
        <v>120</v>
      </c>
      <c r="C26" s="44">
        <v>0.0</v>
      </c>
      <c r="D26" s="44">
        <v>0.0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ht="11.25" customHeight="1">
      <c r="A27" s="43">
        <v>1239.0</v>
      </c>
      <c r="B27" s="41" t="s">
        <v>121</v>
      </c>
      <c r="C27" s="44">
        <v>0.0</v>
      </c>
      <c r="D27" s="44">
        <v>0.0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ht="11.25" customHeight="1">
      <c r="A28" s="70">
        <v>1240.0</v>
      </c>
      <c r="B28" s="73" t="s">
        <v>122</v>
      </c>
      <c r="C28" s="72">
        <f t="shared" ref="C28:D28" si="2">+SUM(C29:C36)</f>
        <v>5337326.29</v>
      </c>
      <c r="D28" s="72">
        <f t="shared" si="2"/>
        <v>2945583.19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ht="11.25" customHeight="1">
      <c r="A29" s="43">
        <v>1241.0</v>
      </c>
      <c r="B29" s="41" t="s">
        <v>123</v>
      </c>
      <c r="C29" s="44">
        <v>2755307.91</v>
      </c>
      <c r="D29" s="44">
        <f>G29+800.04</f>
        <v>800.04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11.25" customHeight="1">
      <c r="A30" s="43">
        <v>1242.0</v>
      </c>
      <c r="B30" s="41" t="s">
        <v>124</v>
      </c>
      <c r="C30" s="44">
        <v>0.0</v>
      </c>
      <c r="D30" s="44">
        <v>10331.2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ht="11.25" customHeight="1">
      <c r="A31" s="43">
        <v>1243.0</v>
      </c>
      <c r="B31" s="41" t="s">
        <v>125</v>
      </c>
      <c r="C31" s="44">
        <v>0.0</v>
      </c>
      <c r="D31" s="44">
        <v>0.0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ht="11.25" customHeight="1">
      <c r="A32" s="43">
        <v>1244.0</v>
      </c>
      <c r="B32" s="41" t="s">
        <v>126</v>
      </c>
      <c r="C32" s="44">
        <v>2576689.0</v>
      </c>
      <c r="D32" s="44">
        <v>2576689.0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1.25" customHeight="1">
      <c r="A33" s="43">
        <v>1245.0</v>
      </c>
      <c r="B33" s="41" t="s">
        <v>127</v>
      </c>
      <c r="C33" s="44">
        <v>5329.38</v>
      </c>
      <c r="D33" s="44">
        <v>86275.78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11.25" customHeight="1">
      <c r="A34" s="43">
        <v>1246.0</v>
      </c>
      <c r="B34" s="41" t="s">
        <v>128</v>
      </c>
      <c r="C34" s="44">
        <v>0.0</v>
      </c>
      <c r="D34" s="44">
        <v>271487.17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ht="11.25" customHeight="1">
      <c r="A35" s="43">
        <v>1247.0</v>
      </c>
      <c r="B35" s="41" t="s">
        <v>129</v>
      </c>
      <c r="C35" s="44">
        <v>0.0</v>
      </c>
      <c r="D35" s="44">
        <v>0.0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ht="11.25" customHeight="1">
      <c r="A36" s="43">
        <v>1248.0</v>
      </c>
      <c r="B36" s="41" t="s">
        <v>130</v>
      </c>
      <c r="C36" s="44">
        <v>0.0</v>
      </c>
      <c r="D36" s="44">
        <v>0.0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1.25" customHeight="1">
      <c r="A37" s="70">
        <v>1250.0</v>
      </c>
      <c r="B37" s="73" t="s">
        <v>134</v>
      </c>
      <c r="C37" s="72">
        <f t="shared" ref="C37:D37" si="3">+SUM(C38:C42)</f>
        <v>328715.19</v>
      </c>
      <c r="D37" s="72">
        <f t="shared" si="3"/>
        <v>348341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1.25" customHeight="1">
      <c r="A38" s="43">
        <v>1251.0</v>
      </c>
      <c r="B38" s="41" t="s">
        <v>135</v>
      </c>
      <c r="C38" s="44">
        <v>328715.19</v>
      </c>
      <c r="D38" s="44">
        <v>348341.0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1.25" customHeight="1">
      <c r="A39" s="43">
        <v>1252.0</v>
      </c>
      <c r="B39" s="41" t="s">
        <v>136</v>
      </c>
      <c r="C39" s="44">
        <v>0.0</v>
      </c>
      <c r="D39" s="44">
        <v>0.0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1.25" customHeight="1">
      <c r="A40" s="43">
        <v>1253.0</v>
      </c>
      <c r="B40" s="41" t="s">
        <v>137</v>
      </c>
      <c r="C40" s="44">
        <v>0.0</v>
      </c>
      <c r="D40" s="44">
        <v>0.0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11.25" customHeight="1">
      <c r="A41" s="43">
        <v>1254.0</v>
      </c>
      <c r="B41" s="41" t="s">
        <v>138</v>
      </c>
      <c r="C41" s="44">
        <v>0.0</v>
      </c>
      <c r="D41" s="44">
        <v>0.0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1.25" customHeight="1">
      <c r="A42" s="43">
        <v>1259.0</v>
      </c>
      <c r="B42" s="41" t="s">
        <v>139</v>
      </c>
      <c r="C42" s="44">
        <v>0.0</v>
      </c>
      <c r="D42" s="44">
        <v>0.0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1.25" customHeight="1">
      <c r="A43" s="43"/>
      <c r="B43" s="71" t="s">
        <v>500</v>
      </c>
      <c r="C43" s="72">
        <f t="shared" ref="C43:D43" si="4">C20+C28+C37</f>
        <v>5666041.48</v>
      </c>
      <c r="D43" s="72">
        <f t="shared" si="4"/>
        <v>3293924.19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ht="11.2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1.25" customHeight="1">
      <c r="A45" s="40" t="s">
        <v>501</v>
      </c>
      <c r="B45" s="40"/>
      <c r="C45" s="40"/>
      <c r="D45" s="40"/>
      <c r="E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11.25" customHeight="1">
      <c r="A46" s="42" t="s">
        <v>59</v>
      </c>
      <c r="B46" s="42" t="s">
        <v>490</v>
      </c>
      <c r="C46" s="69">
        <v>2023.0</v>
      </c>
      <c r="D46" s="69">
        <v>2022.0</v>
      </c>
      <c r="E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ht="9.75" customHeight="1">
      <c r="A47" s="70">
        <v>3210.0</v>
      </c>
      <c r="B47" s="73" t="s">
        <v>502</v>
      </c>
      <c r="C47" s="72">
        <v>1.660762502E7</v>
      </c>
      <c r="D47" s="72">
        <v>7121826.089999996</v>
      </c>
      <c r="E47" s="74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ht="9.75" customHeight="1">
      <c r="A48" s="43"/>
      <c r="B48" s="71" t="s">
        <v>503</v>
      </c>
      <c r="C48" s="72">
        <f t="shared" ref="C48:D48" si="5">+C61+C92</f>
        <v>1354123.885</v>
      </c>
      <c r="D48" s="72">
        <f t="shared" si="5"/>
        <v>2595005.54</v>
      </c>
      <c r="E48" s="75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ht="9.75" customHeight="1">
      <c r="A49" s="70">
        <v>5400.0</v>
      </c>
      <c r="B49" s="73" t="s">
        <v>405</v>
      </c>
      <c r="C49" s="72">
        <v>0.0</v>
      </c>
      <c r="D49" s="72">
        <v>0.0</v>
      </c>
      <c r="E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ht="9.75" customHeight="1">
      <c r="A50" s="43">
        <v>5410.0</v>
      </c>
      <c r="B50" s="41" t="s">
        <v>504</v>
      </c>
      <c r="C50" s="44">
        <v>0.0</v>
      </c>
      <c r="D50" s="44">
        <v>0.0</v>
      </c>
      <c r="E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ht="9.75" customHeight="1">
      <c r="A51" s="43">
        <v>5411.0</v>
      </c>
      <c r="B51" s="41" t="s">
        <v>407</v>
      </c>
      <c r="C51" s="44">
        <v>0.0</v>
      </c>
      <c r="D51" s="44">
        <v>0.0</v>
      </c>
      <c r="E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ht="9.75" customHeight="1">
      <c r="A52" s="43">
        <v>5420.0</v>
      </c>
      <c r="B52" s="41" t="s">
        <v>505</v>
      </c>
      <c r="C52" s="44">
        <v>0.0</v>
      </c>
      <c r="D52" s="44">
        <v>0.0</v>
      </c>
      <c r="E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ht="9.75" customHeight="1">
      <c r="A53" s="43">
        <v>5421.0</v>
      </c>
      <c r="B53" s="41" t="s">
        <v>410</v>
      </c>
      <c r="C53" s="44">
        <v>0.0</v>
      </c>
      <c r="D53" s="44">
        <v>0.0</v>
      </c>
      <c r="E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ht="9.75" customHeight="1">
      <c r="A54" s="43">
        <v>5430.0</v>
      </c>
      <c r="B54" s="41" t="s">
        <v>506</v>
      </c>
      <c r="C54" s="44">
        <v>0.0</v>
      </c>
      <c r="D54" s="44">
        <v>0.0</v>
      </c>
      <c r="E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ht="9.75" customHeight="1">
      <c r="A55" s="43">
        <v>5431.0</v>
      </c>
      <c r="B55" s="41" t="s">
        <v>413</v>
      </c>
      <c r="C55" s="44">
        <v>0.0</v>
      </c>
      <c r="D55" s="44">
        <v>0.0</v>
      </c>
      <c r="E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ht="9.75" customHeight="1">
      <c r="A56" s="43">
        <v>5440.0</v>
      </c>
      <c r="B56" s="41" t="s">
        <v>507</v>
      </c>
      <c r="C56" s="44">
        <v>0.0</v>
      </c>
      <c r="D56" s="44">
        <v>0.0</v>
      </c>
      <c r="E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ht="9.75" customHeight="1">
      <c r="A57" s="43">
        <v>5441.0</v>
      </c>
      <c r="B57" s="41" t="s">
        <v>507</v>
      </c>
      <c r="C57" s="44">
        <v>0.0</v>
      </c>
      <c r="D57" s="44">
        <v>0.0</v>
      </c>
      <c r="E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ht="9.75" customHeight="1">
      <c r="A58" s="43">
        <v>5450.0</v>
      </c>
      <c r="B58" s="41" t="s">
        <v>508</v>
      </c>
      <c r="C58" s="44">
        <v>0.0</v>
      </c>
      <c r="D58" s="44">
        <v>0.0</v>
      </c>
      <c r="E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ht="9.75" customHeight="1">
      <c r="A59" s="43">
        <v>5451.0</v>
      </c>
      <c r="B59" s="41" t="s">
        <v>417</v>
      </c>
      <c r="C59" s="44">
        <v>0.0</v>
      </c>
      <c r="D59" s="44">
        <v>0.0</v>
      </c>
      <c r="E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ht="9.75" customHeight="1">
      <c r="A60" s="43">
        <v>5452.0</v>
      </c>
      <c r="B60" s="41" t="s">
        <v>418</v>
      </c>
      <c r="C60" s="44">
        <v>0.0</v>
      </c>
      <c r="D60" s="44">
        <v>0.0</v>
      </c>
      <c r="E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ht="9.75" customHeight="1">
      <c r="A61" s="70">
        <v>5500.0</v>
      </c>
      <c r="B61" s="73" t="s">
        <v>419</v>
      </c>
      <c r="C61" s="72">
        <f t="shared" ref="C61:D61" si="6">+C62</f>
        <v>1354123.885</v>
      </c>
      <c r="D61" s="72">
        <f t="shared" si="6"/>
        <v>897376.71</v>
      </c>
      <c r="E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ht="9.75" customHeight="1">
      <c r="A62" s="70">
        <v>5510.0</v>
      </c>
      <c r="B62" s="73" t="s">
        <v>420</v>
      </c>
      <c r="C62" s="72">
        <f t="shared" ref="C62:D62" si="7">+SUM(C63:C70)</f>
        <v>1354123.885</v>
      </c>
      <c r="D62" s="72">
        <f t="shared" si="7"/>
        <v>897376.71</v>
      </c>
      <c r="E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ht="9.75" customHeight="1">
      <c r="A63" s="43">
        <v>5511.0</v>
      </c>
      <c r="B63" s="41" t="s">
        <v>421</v>
      </c>
      <c r="C63" s="44">
        <v>0.0</v>
      </c>
      <c r="D63" s="44">
        <v>0.0</v>
      </c>
      <c r="E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ht="9.75" customHeight="1">
      <c r="A64" s="43">
        <v>5512.0</v>
      </c>
      <c r="B64" s="41" t="s">
        <v>422</v>
      </c>
      <c r="C64" s="44">
        <v>0.0</v>
      </c>
      <c r="D64" s="44">
        <v>0.0</v>
      </c>
      <c r="E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9.75" customHeight="1">
      <c r="A65" s="43">
        <v>5513.0</v>
      </c>
      <c r="B65" s="41" t="s">
        <v>423</v>
      </c>
      <c r="C65" s="44">
        <v>666635.0400000007</v>
      </c>
      <c r="D65" s="44">
        <v>666635.04</v>
      </c>
      <c r="E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ht="9.75" customHeight="1">
      <c r="A66" s="43">
        <v>5514.0</v>
      </c>
      <c r="B66" s="41" t="s">
        <v>424</v>
      </c>
      <c r="C66" s="44">
        <v>0.0</v>
      </c>
      <c r="D66" s="44">
        <v>0.0</v>
      </c>
      <c r="E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ht="9.75" customHeight="1">
      <c r="A67" s="43">
        <v>5515.0</v>
      </c>
      <c r="B67" s="41" t="s">
        <v>425</v>
      </c>
      <c r="C67" s="44">
        <v>624408.6447499999</v>
      </c>
      <c r="D67" s="44">
        <v>229708.46</v>
      </c>
      <c r="E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ht="9.75" customHeight="1">
      <c r="A68" s="43">
        <v>5516.0</v>
      </c>
      <c r="B68" s="41" t="s">
        <v>426</v>
      </c>
      <c r="C68" s="44">
        <v>0.0</v>
      </c>
      <c r="D68" s="44">
        <v>0.0</v>
      </c>
      <c r="E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ht="9.75" customHeight="1">
      <c r="A69" s="43">
        <v>5517.0</v>
      </c>
      <c r="B69" s="41" t="s">
        <v>427</v>
      </c>
      <c r="C69" s="44">
        <v>63080.2</v>
      </c>
      <c r="D69" s="44">
        <v>1033.21</v>
      </c>
      <c r="E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ht="9.75" customHeight="1">
      <c r="A70" s="43">
        <v>5518.0</v>
      </c>
      <c r="B70" s="41" t="s">
        <v>428</v>
      </c>
      <c r="C70" s="44">
        <v>0.0</v>
      </c>
      <c r="D70" s="44">
        <v>0.0</v>
      </c>
      <c r="E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ht="9.75" customHeight="1">
      <c r="A71" s="70">
        <v>5520.0</v>
      </c>
      <c r="B71" s="73" t="s">
        <v>429</v>
      </c>
      <c r="C71" s="72">
        <v>0.0</v>
      </c>
      <c r="D71" s="72">
        <v>0.0</v>
      </c>
      <c r="E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ht="9.75" customHeight="1">
      <c r="A72" s="43">
        <v>5521.0</v>
      </c>
      <c r="B72" s="41" t="s">
        <v>430</v>
      </c>
      <c r="C72" s="44">
        <v>0.0</v>
      </c>
      <c r="D72" s="44">
        <v>0.0</v>
      </c>
      <c r="E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ht="9.75" customHeight="1">
      <c r="A73" s="43">
        <v>5522.0</v>
      </c>
      <c r="B73" s="41" t="s">
        <v>431</v>
      </c>
      <c r="C73" s="44">
        <v>0.0</v>
      </c>
      <c r="D73" s="44">
        <v>0.0</v>
      </c>
      <c r="E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ht="9.75" customHeight="1">
      <c r="A74" s="70">
        <v>5530.0</v>
      </c>
      <c r="B74" s="73" t="s">
        <v>432</v>
      </c>
      <c r="C74" s="72">
        <v>0.0</v>
      </c>
      <c r="D74" s="72">
        <v>0.0</v>
      </c>
      <c r="E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9.75" customHeight="1">
      <c r="A75" s="43">
        <v>5531.0</v>
      </c>
      <c r="B75" s="41" t="s">
        <v>433</v>
      </c>
      <c r="C75" s="44">
        <v>0.0</v>
      </c>
      <c r="D75" s="44">
        <v>0.0</v>
      </c>
      <c r="E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ht="9.75" customHeight="1">
      <c r="A76" s="43">
        <v>5532.0</v>
      </c>
      <c r="B76" s="41" t="s">
        <v>434</v>
      </c>
      <c r="C76" s="44">
        <v>0.0</v>
      </c>
      <c r="D76" s="44">
        <v>0.0</v>
      </c>
      <c r="E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ht="9.75" customHeight="1">
      <c r="A77" s="43">
        <v>5533.0</v>
      </c>
      <c r="B77" s="41" t="s">
        <v>435</v>
      </c>
      <c r="C77" s="44">
        <v>0.0</v>
      </c>
      <c r="D77" s="44">
        <v>0.0</v>
      </c>
      <c r="E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ht="9.75" customHeight="1">
      <c r="A78" s="43">
        <v>5534.0</v>
      </c>
      <c r="B78" s="41" t="s">
        <v>436</v>
      </c>
      <c r="C78" s="44">
        <v>0.0</v>
      </c>
      <c r="D78" s="44">
        <v>0.0</v>
      </c>
      <c r="E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ht="9.75" customHeight="1">
      <c r="A79" s="43">
        <v>5535.0</v>
      </c>
      <c r="B79" s="41" t="s">
        <v>437</v>
      </c>
      <c r="C79" s="44">
        <v>0.0</v>
      </c>
      <c r="D79" s="44">
        <v>0.0</v>
      </c>
      <c r="E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ht="9.75" customHeight="1">
      <c r="A80" s="70">
        <v>5590.0</v>
      </c>
      <c r="B80" s="73" t="s">
        <v>438</v>
      </c>
      <c r="C80" s="72">
        <v>0.0</v>
      </c>
      <c r="D80" s="72">
        <v>0.0</v>
      </c>
      <c r="E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9.75" customHeight="1">
      <c r="A81" s="43">
        <v>5591.0</v>
      </c>
      <c r="B81" s="41" t="s">
        <v>439</v>
      </c>
      <c r="C81" s="44">
        <v>0.0</v>
      </c>
      <c r="D81" s="44">
        <v>0.0</v>
      </c>
      <c r="E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ht="9.75" customHeight="1">
      <c r="A82" s="43">
        <v>5592.0</v>
      </c>
      <c r="B82" s="41" t="s">
        <v>440</v>
      </c>
      <c r="C82" s="44">
        <v>0.0</v>
      </c>
      <c r="D82" s="44">
        <v>0.0</v>
      </c>
      <c r="E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9.75" customHeight="1">
      <c r="A83" s="43">
        <v>5593.0</v>
      </c>
      <c r="B83" s="41" t="s">
        <v>441</v>
      </c>
      <c r="C83" s="44">
        <v>0.0</v>
      </c>
      <c r="D83" s="44">
        <v>0.0</v>
      </c>
      <c r="E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9.75" customHeight="1">
      <c r="A84" s="43">
        <v>5594.0</v>
      </c>
      <c r="B84" s="41" t="s">
        <v>509</v>
      </c>
      <c r="C84" s="44">
        <v>0.0</v>
      </c>
      <c r="D84" s="44">
        <v>0.0</v>
      </c>
      <c r="E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ht="9.75" customHeight="1">
      <c r="A85" s="43">
        <v>5595.0</v>
      </c>
      <c r="B85" s="41" t="s">
        <v>443</v>
      </c>
      <c r="C85" s="44">
        <v>0.0</v>
      </c>
      <c r="D85" s="44">
        <v>0.0</v>
      </c>
      <c r="E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ht="9.75" customHeight="1">
      <c r="A86" s="43">
        <v>5596.0</v>
      </c>
      <c r="B86" s="41" t="s">
        <v>334</v>
      </c>
      <c r="C86" s="44">
        <v>0.0</v>
      </c>
      <c r="D86" s="44">
        <v>0.0</v>
      </c>
      <c r="E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ht="9.75" customHeight="1">
      <c r="A87" s="43">
        <v>5597.0</v>
      </c>
      <c r="B87" s="41" t="s">
        <v>444</v>
      </c>
      <c r="C87" s="44">
        <v>0.0</v>
      </c>
      <c r="D87" s="44">
        <v>0.0</v>
      </c>
      <c r="E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9.75" customHeight="1">
      <c r="A88" s="43">
        <v>5599.0</v>
      </c>
      <c r="B88" s="41" t="s">
        <v>446</v>
      </c>
      <c r="C88" s="44">
        <v>0.0</v>
      </c>
      <c r="D88" s="44">
        <v>0.0</v>
      </c>
      <c r="E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9.75" customHeight="1">
      <c r="A89" s="70">
        <v>5600.0</v>
      </c>
      <c r="B89" s="73" t="s">
        <v>447</v>
      </c>
      <c r="C89" s="72">
        <v>0.0</v>
      </c>
      <c r="D89" s="72">
        <v>0.0</v>
      </c>
      <c r="E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9.75" customHeight="1">
      <c r="A90" s="70">
        <v>5610.0</v>
      </c>
      <c r="B90" s="73" t="s">
        <v>448</v>
      </c>
      <c r="C90" s="72">
        <v>0.0</v>
      </c>
      <c r="D90" s="72">
        <v>0.0</v>
      </c>
      <c r="E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9.75" customHeight="1">
      <c r="A91" s="43">
        <v>5611.0</v>
      </c>
      <c r="B91" s="41" t="s">
        <v>449</v>
      </c>
      <c r="C91" s="44">
        <v>0.0</v>
      </c>
      <c r="D91" s="44">
        <v>0.0</v>
      </c>
      <c r="E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9.75" customHeight="1">
      <c r="A92" s="70">
        <v>2110.0</v>
      </c>
      <c r="B92" s="57" t="s">
        <v>510</v>
      </c>
      <c r="C92" s="72">
        <v>0.0</v>
      </c>
      <c r="D92" s="72">
        <f>+SUM(D93:D97)</f>
        <v>1697628.83</v>
      </c>
      <c r="E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9.75" customHeight="1">
      <c r="A93" s="43">
        <v>2111.0</v>
      </c>
      <c r="B93" s="41" t="s">
        <v>511</v>
      </c>
      <c r="C93" s="44">
        <v>0.0</v>
      </c>
      <c r="D93" s="44">
        <v>1214910.4100000001</v>
      </c>
      <c r="E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9.75" customHeight="1">
      <c r="A94" s="43">
        <v>2112.0</v>
      </c>
      <c r="B94" s="41" t="s">
        <v>512</v>
      </c>
      <c r="C94" s="44">
        <v>0.0</v>
      </c>
      <c r="D94" s="44">
        <v>22592.41</v>
      </c>
      <c r="E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9.75" customHeight="1">
      <c r="A95" s="43">
        <v>2112.0</v>
      </c>
      <c r="B95" s="41" t="s">
        <v>513</v>
      </c>
      <c r="C95" s="44">
        <v>0.0</v>
      </c>
      <c r="D95" s="44">
        <v>460126.00999999995</v>
      </c>
      <c r="E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9.75" customHeight="1">
      <c r="A96" s="43">
        <v>2115.0</v>
      </c>
      <c r="B96" s="41" t="s">
        <v>514</v>
      </c>
      <c r="C96" s="44">
        <v>0.0</v>
      </c>
      <c r="D96" s="44">
        <v>0.0</v>
      </c>
      <c r="E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9.75" customHeight="1">
      <c r="A97" s="43">
        <v>2114.0</v>
      </c>
      <c r="B97" s="41" t="s">
        <v>515</v>
      </c>
      <c r="C97" s="44">
        <v>0.0</v>
      </c>
      <c r="D97" s="44">
        <v>0.0</v>
      </c>
      <c r="E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9.75" customHeight="1">
      <c r="A98" s="43"/>
      <c r="B98" s="71" t="s">
        <v>516</v>
      </c>
      <c r="C98" s="72">
        <v>0.0</v>
      </c>
      <c r="D98" s="72">
        <v>0.0</v>
      </c>
      <c r="E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9.75" customHeight="1">
      <c r="A99" s="70">
        <v>4300.0</v>
      </c>
      <c r="B99" s="71" t="s">
        <v>318</v>
      </c>
      <c r="C99" s="44">
        <v>0.0</v>
      </c>
      <c r="D99" s="44">
        <v>0.0</v>
      </c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9.75" customHeight="1">
      <c r="A100" s="70">
        <v>4310.0</v>
      </c>
      <c r="B100" s="71" t="s">
        <v>319</v>
      </c>
      <c r="C100" s="72">
        <v>0.0</v>
      </c>
      <c r="D100" s="72">
        <v>0.0</v>
      </c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9.75" customHeight="1">
      <c r="A101" s="43">
        <v>4311.0</v>
      </c>
      <c r="B101" s="76" t="s">
        <v>320</v>
      </c>
      <c r="C101" s="44">
        <v>0.0</v>
      </c>
      <c r="D101" s="44">
        <v>0.0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ht="9.75" customHeight="1">
      <c r="A102" s="43">
        <v>4319.0</v>
      </c>
      <c r="B102" s="76" t="s">
        <v>321</v>
      </c>
      <c r="C102" s="44">
        <v>0.0</v>
      </c>
      <c r="D102" s="44">
        <v>0.0</v>
      </c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ht="9.75" customHeight="1">
      <c r="A103" s="70">
        <v>4320.0</v>
      </c>
      <c r="B103" s="71" t="s">
        <v>322</v>
      </c>
      <c r="C103" s="72">
        <v>0.0</v>
      </c>
      <c r="D103" s="72">
        <v>0.0</v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9.75" customHeight="1">
      <c r="A104" s="43">
        <v>4321.0</v>
      </c>
      <c r="B104" s="76" t="s">
        <v>323</v>
      </c>
      <c r="C104" s="44">
        <v>0.0</v>
      </c>
      <c r="D104" s="44">
        <v>0.0</v>
      </c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9.75" customHeight="1">
      <c r="A105" s="43">
        <v>4322.0</v>
      </c>
      <c r="B105" s="76" t="s">
        <v>324</v>
      </c>
      <c r="C105" s="44">
        <v>0.0</v>
      </c>
      <c r="D105" s="44">
        <v>0.0</v>
      </c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9.75" customHeight="1">
      <c r="A106" s="43">
        <v>4323.0</v>
      </c>
      <c r="B106" s="76" t="s">
        <v>325</v>
      </c>
      <c r="C106" s="44">
        <v>0.0</v>
      </c>
      <c r="D106" s="44">
        <v>0.0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ht="9.75" customHeight="1">
      <c r="A107" s="43">
        <v>4324.0</v>
      </c>
      <c r="B107" s="76" t="s">
        <v>326</v>
      </c>
      <c r="C107" s="44">
        <v>0.0</v>
      </c>
      <c r="D107" s="44">
        <v>0.0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ht="9.75" customHeight="1">
      <c r="A108" s="43">
        <v>4325.0</v>
      </c>
      <c r="B108" s="76" t="s">
        <v>327</v>
      </c>
      <c r="C108" s="44">
        <v>0.0</v>
      </c>
      <c r="D108" s="44">
        <v>0.0</v>
      </c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ht="9.75" customHeight="1">
      <c r="A109" s="70">
        <v>4330.0</v>
      </c>
      <c r="B109" s="71" t="s">
        <v>328</v>
      </c>
      <c r="C109" s="72">
        <v>0.0</v>
      </c>
      <c r="D109" s="72">
        <v>0.0</v>
      </c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ht="9.75" customHeight="1">
      <c r="A110" s="43">
        <v>4331.0</v>
      </c>
      <c r="B110" s="76" t="s">
        <v>328</v>
      </c>
      <c r="C110" s="44">
        <v>0.0</v>
      </c>
      <c r="D110" s="44">
        <v>0.0</v>
      </c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9.75" customHeight="1">
      <c r="A111" s="70">
        <v>4340.0</v>
      </c>
      <c r="B111" s="71" t="s">
        <v>329</v>
      </c>
      <c r="C111" s="72">
        <v>0.0</v>
      </c>
      <c r="D111" s="72">
        <v>0.0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ht="9.75" customHeight="1">
      <c r="A112" s="43">
        <v>4341.0</v>
      </c>
      <c r="B112" s="76" t="s">
        <v>329</v>
      </c>
      <c r="C112" s="44">
        <v>0.0</v>
      </c>
      <c r="D112" s="44">
        <v>0.0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ht="9.75" customHeight="1">
      <c r="A113" s="70">
        <v>4390.0</v>
      </c>
      <c r="B113" s="71" t="s">
        <v>330</v>
      </c>
      <c r="C113" s="72">
        <v>0.0</v>
      </c>
      <c r="D113" s="72">
        <v>0.0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ht="9.75" customHeight="1">
      <c r="A114" s="43">
        <v>4392.0</v>
      </c>
      <c r="B114" s="76" t="s">
        <v>331</v>
      </c>
      <c r="C114" s="44">
        <v>0.0</v>
      </c>
      <c r="D114" s="44">
        <v>0.0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ht="9.75" customHeight="1">
      <c r="A115" s="43">
        <v>4393.0</v>
      </c>
      <c r="B115" s="76" t="s">
        <v>332</v>
      </c>
      <c r="C115" s="44">
        <v>0.0</v>
      </c>
      <c r="D115" s="44">
        <v>0.0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ht="9.75" customHeight="1">
      <c r="A116" s="43">
        <v>4394.0</v>
      </c>
      <c r="B116" s="76" t="s">
        <v>333</v>
      </c>
      <c r="C116" s="44">
        <v>0.0</v>
      </c>
      <c r="D116" s="44">
        <v>0.0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ht="9.75" customHeight="1">
      <c r="A117" s="43">
        <v>4395.0</v>
      </c>
      <c r="B117" s="76" t="s">
        <v>334</v>
      </c>
      <c r="C117" s="44">
        <v>0.0</v>
      </c>
      <c r="D117" s="44">
        <v>0.0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ht="9.75" customHeight="1">
      <c r="A118" s="43">
        <v>4396.0</v>
      </c>
      <c r="B118" s="76" t="s">
        <v>335</v>
      </c>
      <c r="C118" s="44">
        <v>0.0</v>
      </c>
      <c r="D118" s="44">
        <v>0.0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ht="9.75" customHeight="1">
      <c r="A119" s="43">
        <v>4397.0</v>
      </c>
      <c r="B119" s="76" t="s">
        <v>336</v>
      </c>
      <c r="C119" s="44">
        <v>0.0</v>
      </c>
      <c r="D119" s="44">
        <v>0.0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ht="9.75" customHeight="1">
      <c r="A120" s="43">
        <v>4399.0</v>
      </c>
      <c r="B120" s="76" t="s">
        <v>330</v>
      </c>
      <c r="C120" s="44">
        <v>0.0</v>
      </c>
      <c r="D120" s="44">
        <v>0.0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ht="9.75" customHeight="1">
      <c r="A121" s="70">
        <v>1120.0</v>
      </c>
      <c r="B121" s="57" t="s">
        <v>517</v>
      </c>
      <c r="C121" s="72">
        <v>0.0</v>
      </c>
      <c r="D121" s="72">
        <v>0.0</v>
      </c>
      <c r="E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ht="9.75" customHeight="1">
      <c r="A122" s="43">
        <v>1124.0</v>
      </c>
      <c r="B122" s="5" t="s">
        <v>518</v>
      </c>
      <c r="C122" s="44">
        <v>0.0</v>
      </c>
      <c r="D122" s="44">
        <v>0.0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ht="9.75" customHeight="1">
      <c r="A123" s="43">
        <v>1124.0</v>
      </c>
      <c r="B123" s="5" t="s">
        <v>519</v>
      </c>
      <c r="C123" s="44">
        <v>0.0</v>
      </c>
      <c r="D123" s="44">
        <v>0.0</v>
      </c>
      <c r="E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ht="9.75" customHeight="1">
      <c r="A124" s="43">
        <v>1124.0</v>
      </c>
      <c r="B124" s="5" t="s">
        <v>520</v>
      </c>
      <c r="C124" s="44">
        <v>0.0</v>
      </c>
      <c r="D124" s="44">
        <v>0.0</v>
      </c>
      <c r="E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ht="9.75" customHeight="1">
      <c r="A125" s="43">
        <v>1124.0</v>
      </c>
      <c r="B125" s="5" t="s">
        <v>521</v>
      </c>
      <c r="C125" s="44">
        <v>0.0</v>
      </c>
      <c r="D125" s="44">
        <v>0.0</v>
      </c>
      <c r="E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ht="9.75" customHeight="1">
      <c r="A126" s="43">
        <v>1124.0</v>
      </c>
      <c r="B126" s="5" t="s">
        <v>522</v>
      </c>
      <c r="C126" s="44">
        <v>0.0</v>
      </c>
      <c r="D126" s="44">
        <v>0.0</v>
      </c>
      <c r="E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ht="9.75" customHeight="1">
      <c r="A127" s="43">
        <v>1124.0</v>
      </c>
      <c r="B127" s="5" t="s">
        <v>523</v>
      </c>
      <c r="C127" s="44">
        <v>0.0</v>
      </c>
      <c r="D127" s="44">
        <v>0.0</v>
      </c>
      <c r="E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ht="9.75" customHeight="1">
      <c r="A128" s="43">
        <v>1122.0</v>
      </c>
      <c r="B128" s="5" t="s">
        <v>524</v>
      </c>
      <c r="C128" s="44">
        <v>0.0</v>
      </c>
      <c r="D128" s="44">
        <v>0.0</v>
      </c>
      <c r="E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ht="9.75" customHeight="1">
      <c r="A129" s="43">
        <v>1122.0</v>
      </c>
      <c r="B129" s="5" t="s">
        <v>525</v>
      </c>
      <c r="C129" s="44">
        <v>0.0</v>
      </c>
      <c r="D129" s="44">
        <v>0.0</v>
      </c>
      <c r="E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ht="9.75" customHeight="1">
      <c r="A130" s="43">
        <v>1122.0</v>
      </c>
      <c r="B130" s="5" t="s">
        <v>526</v>
      </c>
      <c r="C130" s="44">
        <v>0.0</v>
      </c>
      <c r="D130" s="44">
        <v>0.0</v>
      </c>
      <c r="E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ht="9.75" customHeight="1">
      <c r="A131" s="70">
        <v>5120.0</v>
      </c>
      <c r="B131" s="57" t="s">
        <v>102</v>
      </c>
      <c r="C131" s="72">
        <f t="shared" ref="C131:D131" si="8">C47+C48-C98</f>
        <v>17961748.9</v>
      </c>
      <c r="D131" s="72">
        <f t="shared" si="8"/>
        <v>9716831.63</v>
      </c>
      <c r="E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ht="9.75" customHeight="1">
      <c r="A132" s="43">
        <v>5120.0</v>
      </c>
      <c r="B132" s="5" t="s">
        <v>102</v>
      </c>
      <c r="C132" s="44">
        <v>0.0</v>
      </c>
      <c r="D132" s="44">
        <v>0.0</v>
      </c>
      <c r="E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ht="9.75" customHeight="1">
      <c r="A133" s="43"/>
      <c r="B133" s="77" t="s">
        <v>527</v>
      </c>
      <c r="C133" s="72">
        <f t="shared" ref="C133:D133" si="9">C47+C48-C98</f>
        <v>17961748.9</v>
      </c>
      <c r="D133" s="72">
        <f t="shared" si="9"/>
        <v>9716831.63</v>
      </c>
      <c r="E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ht="9.75" customHeight="1">
      <c r="A134" s="41"/>
      <c r="B134" s="41"/>
      <c r="C134" s="41"/>
      <c r="D134" s="41"/>
      <c r="E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ht="9.75" customHeight="1">
      <c r="A135" s="41"/>
      <c r="B135" s="41" t="s">
        <v>54</v>
      </c>
      <c r="C135" s="41"/>
      <c r="D135" s="41"/>
      <c r="E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ht="11.2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ht="11.2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ht="11.2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ht="11.2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ht="11.2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ht="11.2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ht="11.2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ht="11.2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ht="11.2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ht="11.2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ht="11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ht="11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ht="11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ht="11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ht="11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ht="11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ht="11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ht="11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ht="11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ht="11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ht="11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ht="11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ht="11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ht="11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ht="11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ht="11.2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ht="11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ht="11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ht="11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ht="11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ht="11.2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ht="11.2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ht="11.2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ht="11.2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ht="11.2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ht="11.2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ht="11.2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ht="11.2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ht="11.2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ht="11.2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ht="11.2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ht="11.2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ht="11.2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ht="11.2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ht="11.2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ht="11.2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ht="11.2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ht="11.2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ht="11.2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ht="11.2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ht="11.2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ht="11.2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ht="11.2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ht="11.2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ht="11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ht="11.2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ht="11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ht="11.2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ht="11.2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ht="11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ht="11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ht="11.2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11.2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ht="11.2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ht="11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ht="11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ht="11.2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ht="11.2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ht="11.2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ht="11.2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ht="11.2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ht="11.2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ht="11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ht="11.2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ht="11.2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ht="11.2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ht="11.2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1.2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1.2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1.2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1.2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1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1.2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1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1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1.2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1.2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1.2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1.2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1.2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1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1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1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1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1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1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1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1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1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1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1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1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1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1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1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1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1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1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1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1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1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1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1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1.2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1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1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1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1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1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1.2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1.2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1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1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1.2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1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1.2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1.2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1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1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1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1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1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1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1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1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1.2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1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1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1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1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1.2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1.2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1.2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1.2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1.2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1.2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1.2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1.2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1.2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1.2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1.2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1.2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1.2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1.2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1.2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1.2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1.2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1.2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1.2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1.2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1.2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1.2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1.2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1.2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1.2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1.2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1.2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1.2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1.2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1.2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1.2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1.2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1.2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1.2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1.2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1.2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1.2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1.2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1.2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1.2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1.2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1.2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1.2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1.2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1.2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1.2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1.2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1.2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1.2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1.2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1.2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1.2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1.2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1.2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1.2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1.2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1.2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1.2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1.2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1.2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1.2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1.2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1.2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1.2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1.2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1.2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1.2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1.2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1.2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1.2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1.2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1.2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1.2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1.2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1.2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1.2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1.2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1.2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1.2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1.2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1.2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1.2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1.2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1.2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1.2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1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1.2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1.2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1.2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1.2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1.2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1.2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1.2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1.2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1.2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1.2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1.2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1.2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1.2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1.2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1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1.2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1.2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1.2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1.2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1.2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1.2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1.2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1.2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1.2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1.2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1.2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1.2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1.2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1.2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1.2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1.2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1.2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1.2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1.2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1.2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1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1.2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1.2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1.2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1.2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1.2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1.2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1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1.2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1.2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1.2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1.2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1.2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1.2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1.2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1.2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1.2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1.2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1.2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1.2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1.2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1.2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1.2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1.2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1.2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1.2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1.2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1.2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1.2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1.2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1.2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1.2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1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1.2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1.2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1.2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1.2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1.2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1.2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1.2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1.2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1.2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1.2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1.2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1.2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1.2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1.2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1.2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1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1.2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1.2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1.2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1.2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1.2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1.2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1.2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1.2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1.2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1.2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1.2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1.2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1.2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1.2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1.2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1.2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1.2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1.2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1.2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1.2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1.2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1.2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1.2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1.2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1.2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1.2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1.2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1.2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1.2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1.2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1.2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1.2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1.2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1.2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1.2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1.2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1.2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1.2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1.2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1.2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1.2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1.2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1.2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1.2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1.2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1.2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1.2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1.2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1.2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1.2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1.2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1.2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1.2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1.2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1.2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1.2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1.2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1.2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1.2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1.2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1.2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1.2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1.2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1.2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1.2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1.2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1.2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1.2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1.2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1.2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1.2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1.2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1.2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1.2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1.2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1.2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1.2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1.2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1.2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1.2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1.2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1.2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1.2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1.2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1.2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1.2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1.2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1.2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1.2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1.2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1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1.2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1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1.2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1.2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1.2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1.2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1.2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1.2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1.2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1.2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1.2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1.2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1.2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1.2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1.2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1.2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1.2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1.2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1.2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1.2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1.2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1.2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1.2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1.2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1.2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1.2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1.2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1.2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1.2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1.2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1.2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1.2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1.2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1.2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1.2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1.2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1.2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1.2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1.2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1.2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1.2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1.2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1.2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1.2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1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1.2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1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1.2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1.2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1.2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1.2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1.2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1.2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1.2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1.2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1.2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1.2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1.2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1.2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1.2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1.2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1.2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1.2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1.2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1.2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1.2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1.2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1.2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1.2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1.2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1.2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1.2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1.2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1.2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1.2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1.2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1.2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1.2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1.2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1.2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1.2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1.2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1.2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1.2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1.2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1.2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1.2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1.2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1.2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1.2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1.2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1.2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1.2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1.2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1.2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1.2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1.2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1.2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1.2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1.2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1.2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1.2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1.2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1.2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1.2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1.2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1.2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1.2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1.2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1.2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1.2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1.2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1.2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1.2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1.2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1.2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1.2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1.2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1.2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1.2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1.2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1.2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1.2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1.2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1.2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1.2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1.2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1.2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1.2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1.2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1.2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1.2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1.2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1.2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1.2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1.2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1.2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1.2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1.2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1.2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1.2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1.2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1.2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1.2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1.2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1.2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1.2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1.2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1.2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1.2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1.2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1.2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1.2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1.2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1.2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1.2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1.2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1.2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1.2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1.2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1.2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1.2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1.2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1.2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1.2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1.2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1.2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1.2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1.2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1.2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1.2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1.2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1.2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1.2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1.2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1.2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1.2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1.2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1.2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1.2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1.2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1.2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1.2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1.2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1.2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1.2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1.2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1.2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1.2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1.2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1.2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1.2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1.2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1.2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1.2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1.2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1.2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1.2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1.2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1.2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1.2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1.2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1.2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1.2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1.2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1.2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1.2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1.2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1.2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1.2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1.2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1.2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1.2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1.2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1.2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1.2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1.2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1.2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1.2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1.2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1.2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1.2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1.2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1.2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1.2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1.2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1.2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1.2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1.2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1.2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1.2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1.2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1.2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1.2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1.2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1.2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1.2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1.2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1.2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1.2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1.2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1.2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1.2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1.2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1.2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1.2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1.2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1.2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1.2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1.2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1.2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1.2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1.2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1.2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1.2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1.2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1.2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1.2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1.2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1.2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1.2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1.2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1.2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1.2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1.2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1.2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1.2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1.2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1.2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1.2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1.2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1.2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1.2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1.2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1.2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1.2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1.2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1.2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1.2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1.2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1.2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1.2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1.2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1.2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1.2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1.2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1.2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1.2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1.2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1.2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1.2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1.2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1.2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1.2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1.2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1.2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1.2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1.2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1.2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1.2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1.2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1.2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1.2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1.2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1.2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1.2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1.2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1.2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1.2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1.2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1.2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1.2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1.2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1.2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1.2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1.2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1.2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1.2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1.2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1.2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1.2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1.2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1.2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1.2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1.2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1.2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1.2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1.2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1.2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1.2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1.2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1.2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1.2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1.2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1.2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1.2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1.2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1.2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1.2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1.2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1.2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1.2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1.2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1.2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1.2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1.2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1.2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1.2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1.2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1.2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1.2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1.2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1.2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1.2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1.2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1.2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1.2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1.2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1.2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1.2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1.2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1.2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1.2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1.2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1.2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1.2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1.2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1.2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1.2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1.2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1.2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1.2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1.2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1.2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1.2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1.2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1.2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1.2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1.2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1.2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1.2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1.2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1.2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1.2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1.2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1.2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1.2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1.2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1.2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1.2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1.2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1.2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1.2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1.2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1.2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1.2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1.2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1.2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1.2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1.2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1.2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1.2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1.2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1.2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1.2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1.2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1.2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1.2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1.2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1.2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1.2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1.2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1.2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1.2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1.2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1.2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1.2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1.2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1.2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1.2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1.2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1.2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1.2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1.2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1.2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1.2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1.2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1.2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1.2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1.2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1.2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1.2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1.2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1.2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ht="11.2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ht="11.2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ht="11.2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ht="11.2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ht="11.2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ht="11.2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ht="11.2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ht="11.2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ht="11.2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ht="11.2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ht="11.2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ht="11.2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ht="11.2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ht="11.2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ht="11.2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ht="11.2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ht="11.2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ht="11.2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ht="11.2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ht="11.2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ht="11.2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ht="11.2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ht="11.2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ht="11.2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ht="11.2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ht="11.2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ht="11.2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ht="11.2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ht="11.2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ht="11.2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3">
    <mergeCell ref="A1:C1"/>
    <mergeCell ref="A2:C2"/>
    <mergeCell ref="A3:C3"/>
  </mergeCells>
  <printOptions/>
  <pageMargins bottom="0.7" footer="0.0" header="0.0" left="0.75" right="0.75" top="0.7"/>
  <pageSetup fitToHeight="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1.43"/>
    <col customWidth="1" min="2" max="2" width="124.14"/>
    <col customWidth="1" min="3" max="3" width="11.43"/>
    <col customWidth="1" hidden="1" min="4" max="6" width="11.43"/>
    <col customWidth="1" min="7" max="26" width="10.71"/>
  </cols>
  <sheetData>
    <row r="1" ht="11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49" t="s">
        <v>197</v>
      </c>
      <c r="B2" s="50" t="s">
        <v>198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1.25" customHeight="1">
      <c r="A3" s="5"/>
      <c r="B3" s="6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3.5" customHeight="1">
      <c r="A4" s="52" t="s">
        <v>40</v>
      </c>
      <c r="B4" s="53" t="s">
        <v>528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3.5" customHeight="1">
      <c r="A5" s="5"/>
      <c r="B5" s="53" t="s">
        <v>529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3.5" customHeight="1">
      <c r="A6" s="5"/>
      <c r="B6" s="53" t="s">
        <v>530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3.5" customHeight="1">
      <c r="A7" s="5"/>
      <c r="B7" s="53" t="s">
        <v>531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0" customHeight="1">
      <c r="A9" s="52" t="s">
        <v>42</v>
      </c>
      <c r="B9" s="55" t="s">
        <v>532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0" customHeight="1">
      <c r="A10" s="5"/>
      <c r="B10" s="55" t="s">
        <v>533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0" customHeight="1">
      <c r="A11" s="5"/>
      <c r="B11" s="78" t="s">
        <v>534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1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0" customHeight="1">
      <c r="A13" s="52" t="s">
        <v>44</v>
      </c>
      <c r="B13" s="53" t="s">
        <v>535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5"/>
      <c r="B14" s="53" t="s">
        <v>536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1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1.25" customHeight="1">
      <c r="A16" s="79" t="s">
        <v>537</v>
      </c>
      <c r="B16" s="80" t="s">
        <v>538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1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2012-12-11T20:36:24Z</dcterms:created>
  <dc:creator>acorona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